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dc01\documents2\COMMUN\DEMARCHE QUALITE\5 INDICATEURS\"/>
    </mc:Choice>
  </mc:AlternateContent>
  <xr:revisionPtr revIDLastSave="0" documentId="13_ncr:1_{5EA52055-0B88-4E6B-A2AE-CE218E302BAA}" xr6:coauthVersionLast="47" xr6:coauthVersionMax="47" xr10:uidLastSave="{00000000-0000-0000-0000-000000000000}"/>
  <bookViews>
    <workbookView xWindow="-120" yWindow="-120" windowWidth="25440" windowHeight="15390" xr2:uid="{AC1687B2-D8C6-4038-BB03-AEBEE4E2E951}"/>
  </bookViews>
  <sheets>
    <sheet name="ACCUEIL" sheetId="1" r:id="rId1"/>
    <sheet name="COMMERCIALISATION" sheetId="6" r:id="rId2"/>
    <sheet name="COMMUNICATION" sheetId="2" r:id="rId3"/>
    <sheet name="ANIMATION" sheetId="3" r:id="rId4"/>
    <sheet name="DIRECTION" sheetId="4" r:id="rId5"/>
    <sheet name="TCD" sheetId="5" r:id="rId6"/>
  </sheets>
  <externalReferences>
    <externalReference r:id="rId7"/>
    <externalReference r:id="rId8"/>
    <externalReference r:id="rId9"/>
  </externalReferenc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2" i="6"/>
  <c r="B6" i="2"/>
  <c r="B5" i="2"/>
  <c r="B4" i="2"/>
  <c r="B3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H7" i="2"/>
  <c r="G7" i="2"/>
  <c r="H6" i="2"/>
  <c r="G6" i="2"/>
  <c r="H5" i="2"/>
  <c r="G5" i="2"/>
  <c r="H4" i="2"/>
  <c r="G4" i="2"/>
  <c r="H3" i="2"/>
  <c r="G3" i="2"/>
  <c r="F5" i="2" l="1"/>
  <c r="F3" i="2"/>
  <c r="F6" i="2"/>
  <c r="F4" i="2"/>
  <c r="F7" i="2"/>
  <c r="J4" i="4"/>
  <c r="J5" i="4"/>
  <c r="J3" i="4"/>
  <c r="D5" i="4" l="1"/>
  <c r="D4" i="4"/>
  <c r="D3" i="4"/>
</calcChain>
</file>

<file path=xl/sharedStrings.xml><?xml version="1.0" encoding="utf-8"?>
<sst xmlns="http://schemas.openxmlformats.org/spreadsheetml/2006/main" count="380" uniqueCount="114">
  <si>
    <t>DATES</t>
  </si>
  <si>
    <t>Samedi</t>
  </si>
  <si>
    <t>Dimanche</t>
  </si>
  <si>
    <t>Lundi</t>
  </si>
  <si>
    <t>Mardi</t>
  </si>
  <si>
    <t>Mercredi</t>
  </si>
  <si>
    <t>Jeudi</t>
  </si>
  <si>
    <t>Vendredi</t>
  </si>
  <si>
    <t>JOUR</t>
  </si>
  <si>
    <t>FACE
A FACE</t>
  </si>
  <si>
    <t>APPELS
 MANQUES</t>
  </si>
  <si>
    <t>MAILS 
TRAITES</t>
  </si>
  <si>
    <t>NOMBRE
CONSEILLERES</t>
  </si>
  <si>
    <t>fermeture accueil pour visites Gd Bec et Alpes Lodges</t>
  </si>
  <si>
    <t>fermeture accueil pour visites Pépé Gust et Edelweiss</t>
  </si>
  <si>
    <t>Confinement</t>
  </si>
  <si>
    <t>Grand rangement de printemps !</t>
  </si>
  <si>
    <t>Cathy et Carole en congés</t>
  </si>
  <si>
    <t>APPELS 
TRAITES
ACCUEIL</t>
  </si>
  <si>
    <t>COMMENTAIRES</t>
  </si>
  <si>
    <t>Visioconférence de 14h à 16h</t>
  </si>
  <si>
    <t>Férié</t>
  </si>
  <si>
    <t>Pont</t>
  </si>
  <si>
    <t>NOMBRE
PASSAGES
PORTE</t>
  </si>
  <si>
    <t>COMMUNAUTE
FACEBOOK</t>
  </si>
  <si>
    <t>COMMUNAUTE
NEWSLETTER</t>
  </si>
  <si>
    <t>RETOMBEES
PRESSE</t>
  </si>
  <si>
    <t>NBRE FEUX
D'ARTIFICES</t>
  </si>
  <si>
    <t>NBRE DESCENTES
AUX FLAMBEAUX</t>
  </si>
  <si>
    <t>NBRE 
EVENEMENTS
SPORTIFS</t>
  </si>
  <si>
    <t>NBRE
EVENEMENTS
CULTURELS</t>
  </si>
  <si>
    <t>DATES/
SAISON</t>
  </si>
  <si>
    <t>NBRE
ADHERENTS</t>
  </si>
  <si>
    <t>BUDGET OT</t>
  </si>
  <si>
    <t>Réunion Démarche Qualité de 14h à 16h30</t>
  </si>
  <si>
    <t>Formation Ingenie</t>
  </si>
  <si>
    <t>Coupure électricité tout l'après-midi</t>
  </si>
  <si>
    <t>Carole en formation ingenie le matin</t>
  </si>
  <si>
    <t>Étiquettes de lignes</t>
  </si>
  <si>
    <t>Total général</t>
  </si>
  <si>
    <t>Somme de NOMBRE
PASSAGES
PORTE</t>
  </si>
  <si>
    <t>(Tous)</t>
  </si>
  <si>
    <t>févr</t>
  </si>
  <si>
    <t>mars</t>
  </si>
  <si>
    <t>avr</t>
  </si>
  <si>
    <t>mai</t>
  </si>
  <si>
    <t>juin</t>
  </si>
  <si>
    <t>juil</t>
  </si>
  <si>
    <t>août</t>
  </si>
  <si>
    <t>sept</t>
  </si>
  <si>
    <t>2 le matin 1 l'apres midi</t>
  </si>
  <si>
    <t>Valérie en renfort toute la matinée</t>
  </si>
  <si>
    <t>Compteur de porte HS le matin</t>
  </si>
  <si>
    <t>Carole seule</t>
  </si>
  <si>
    <t>Estelle seule</t>
  </si>
  <si>
    <t>nbre de pot</t>
  </si>
  <si>
    <t>POTS
D'ACCUEIL</t>
  </si>
  <si>
    <t>nbre spectacle</t>
  </si>
  <si>
    <t>EFFECTIF OT</t>
  </si>
  <si>
    <t>PERMANENTS</t>
  </si>
  <si>
    <t>SAISONNIERS</t>
  </si>
  <si>
    <t>2019 - 2020</t>
  </si>
  <si>
    <t>2020 - 2021</t>
  </si>
  <si>
    <t>2021 - 2022</t>
  </si>
  <si>
    <t>DONT SUBVENTION COMMUNALE</t>
  </si>
  <si>
    <t>2018 - 2019</t>
  </si>
  <si>
    <t>LITS TOURISTIQUES</t>
  </si>
  <si>
    <t>NC</t>
  </si>
  <si>
    <t>NUITEES TOURISTIQUES</t>
  </si>
  <si>
    <t>HIVER</t>
  </si>
  <si>
    <t>ÉTÉ</t>
  </si>
  <si>
    <t>TOTAL</t>
  </si>
  <si>
    <t>EXERCICES</t>
  </si>
  <si>
    <t>fréquenta° moyen</t>
  </si>
  <si>
    <t>Eté 2021</t>
  </si>
  <si>
    <t>OBSERVATION</t>
  </si>
  <si>
    <t>NBRE PROGRAMMES
IMPRIMES</t>
  </si>
  <si>
    <t>Fréquentation</t>
  </si>
  <si>
    <t>saison sous le signe du covid</t>
  </si>
  <si>
    <t>CA TTC BOUTIQUE</t>
  </si>
  <si>
    <t>CA TTC BILLETTERIE</t>
  </si>
  <si>
    <t>TOTAL CA TTC</t>
  </si>
  <si>
    <t>Hiver 2020/2021</t>
  </si>
  <si>
    <t>saison sous le signe du covid (RM fermé)</t>
  </si>
  <si>
    <t>été 2020</t>
  </si>
  <si>
    <t xml:space="preserve"> </t>
  </si>
  <si>
    <t xml:space="preserve">
SPECTACLES/CONCERT</t>
  </si>
  <si>
    <t>Indicateur personnel: dans\\Servdc01\documents2\COMMUN\ANIMATION\INDICATEUR</t>
  </si>
  <si>
    <t xml:space="preserve">            </t>
  </si>
  <si>
    <t>COMMUNAUTE
INSTAGRAM</t>
  </si>
  <si>
    <t>COMMUNAUTE TWITTER</t>
  </si>
  <si>
    <t>NB D'UTILISATEURS SITE INTERNET</t>
  </si>
  <si>
    <t xml:space="preserve">COMMUNAUTE RS  </t>
  </si>
  <si>
    <t>TAUX D'OUVERTURE  NEWSLETTER</t>
  </si>
  <si>
    <t>NB FICHES
APIDAE</t>
  </si>
  <si>
    <t>ÉTÉ 2019</t>
  </si>
  <si>
    <t>HIVER 2019-2020</t>
  </si>
  <si>
    <t>ÉTÉ 2020</t>
  </si>
  <si>
    <t>HIVER 2020-2021</t>
  </si>
  <si>
    <t>ÉTÉ 2021</t>
  </si>
  <si>
    <t>HIVER 2021-2022</t>
  </si>
  <si>
    <t>NB REPORTAGES</t>
  </si>
  <si>
    <t>EQUIVALENCE PUB</t>
  </si>
  <si>
    <t>Estelle seule le matin, Carole seule l'après-midi</t>
  </si>
  <si>
    <t>Commentaires</t>
  </si>
  <si>
    <t>12 de prévus, 7 annulés</t>
  </si>
  <si>
    <t xml:space="preserve"> (déambulation)</t>
  </si>
  <si>
    <t>oct</t>
  </si>
  <si>
    <t xml:space="preserve">Commentaires </t>
  </si>
  <si>
    <t xml:space="preserve">
saison sous le signe du covid (pass sanitaire) arrivé du nouveau Responsable (1er juin 21)</t>
  </si>
  <si>
    <t>2 prévus, 1 annulés</t>
  </si>
  <si>
    <t>SAISONS</t>
  </si>
  <si>
    <t>HIVER 2018-2019</t>
  </si>
  <si>
    <t>ÉTÉ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</si>
</sst>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F800]dddd\,\ mmmm\ dd\,\ yyyy"/>
    <numFmt numFmtId="165" formatCode="_-* #,##0.00&quot; €&quot;_-;\-* #,##0.00&quot; €&quot;_-;_-* \-??&quot; €&quot;_-;_-@_-"/>
    <numFmt numFmtId="166" formatCode="0\ %"/>
    <numFmt numFmtId="167" formatCode="#,##0\ &quot;€&quot;"/>
    <numFmt numFmtId="168" formatCode="_-* #,##0_-;\-* #,##0_-;_-* &quot;-&quot;??_-;_-@_-"/>
    <numFmt numFmtId="169" formatCode="[$-40C]mmm\-yy;@"/>
    <numFmt numFmtId="173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color rgb="FF604A7B"/>
      <name val="Cambria"/>
      <family val="1"/>
      <charset val="1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8064A2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Border="0" applyProtection="0"/>
    <xf numFmtId="166" fontId="5" fillId="0" borderId="0" applyBorder="0" applyProtection="0"/>
    <xf numFmtId="0" fontId="6" fillId="0" borderId="11">
      <alignment horizontal="right" vertical="center"/>
    </xf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/>
    <xf numFmtId="0" fontId="0" fillId="3" borderId="2" xfId="0" applyFill="1" applyBorder="1"/>
    <xf numFmtId="0" fontId="2" fillId="3" borderId="2" xfId="0" applyFont="1" applyFill="1" applyBorder="1"/>
    <xf numFmtId="0" fontId="3" fillId="0" borderId="2" xfId="0" applyFont="1" applyBorder="1"/>
    <xf numFmtId="0" fontId="0" fillId="0" borderId="3" xfId="0" applyBorder="1"/>
    <xf numFmtId="0" fontId="0" fillId="3" borderId="3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0" fontId="2" fillId="0" borderId="7" xfId="0" applyFont="1" applyBorder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7" fontId="0" fillId="0" borderId="1" xfId="0" applyNumberFormat="1" applyBorder="1"/>
    <xf numFmtId="167" fontId="7" fillId="0" borderId="1" xfId="2" applyNumberFormat="1" applyFont="1" applyFill="1" applyBorder="1" applyAlignment="1" applyProtection="1"/>
    <xf numFmtId="10" fontId="0" fillId="0" borderId="5" xfId="0" applyNumberFormat="1" applyBorder="1" applyAlignment="1">
      <alignment horizontal="right" vertical="center" wrapText="1"/>
    </xf>
    <xf numFmtId="9" fontId="0" fillId="0" borderId="1" xfId="3" applyFont="1" applyBorder="1" applyAlignment="1">
      <alignment horizontal="right" vertical="center"/>
    </xf>
    <xf numFmtId="168" fontId="0" fillId="0" borderId="1" xfId="1" applyNumberFormat="1" applyFont="1" applyBorder="1"/>
    <xf numFmtId="167" fontId="0" fillId="0" borderId="1" xfId="2" applyNumberFormat="1" applyFont="1" applyBorder="1"/>
    <xf numFmtId="0" fontId="0" fillId="0" borderId="5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top"/>
    </xf>
    <xf numFmtId="0" fontId="10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8" fillId="4" borderId="1" xfId="0" applyFont="1" applyFill="1" applyBorder="1"/>
    <xf numFmtId="16" fontId="8" fillId="4" borderId="1" xfId="0" applyNumberFormat="1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16" fontId="0" fillId="0" borderId="1" xfId="0" applyNumberFormat="1" applyBorder="1" applyAlignment="1">
      <alignment vertical="center"/>
    </xf>
    <xf numFmtId="16" fontId="0" fillId="0" borderId="1" xfId="0" applyNumberForma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16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right"/>
    </xf>
    <xf numFmtId="169" fontId="0" fillId="0" borderId="1" xfId="0" applyNumberFormat="1" applyFill="1" applyBorder="1" applyAlignment="1">
      <alignment horizontal="right"/>
    </xf>
    <xf numFmtId="3" fontId="0" fillId="0" borderId="1" xfId="0" applyNumberFormat="1" applyBorder="1"/>
    <xf numFmtId="3" fontId="0" fillId="0" borderId="2" xfId="0" applyNumberFormat="1" applyBorder="1"/>
    <xf numFmtId="10" fontId="0" fillId="0" borderId="1" xfId="0" applyNumberFormat="1" applyBorder="1"/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44" fontId="0" fillId="0" borderId="1" xfId="2" applyFont="1" applyBorder="1"/>
    <xf numFmtId="0" fontId="8" fillId="7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4" borderId="8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4" fontId="0" fillId="0" borderId="8" xfId="2" applyFont="1" applyBorder="1" applyAlignment="1">
      <alignment horizontal="right" vertical="center"/>
    </xf>
    <xf numFmtId="44" fontId="0" fillId="0" borderId="5" xfId="2" applyFont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7" fontId="0" fillId="0" borderId="1" xfId="0" applyNumberFormat="1" applyBorder="1" applyAlignment="1">
      <alignment horizontal="left" vertical="center"/>
    </xf>
    <xf numFmtId="173" fontId="0" fillId="0" borderId="1" xfId="2" applyNumberFormat="1" applyFont="1" applyBorder="1"/>
    <xf numFmtId="17" fontId="0" fillId="2" borderId="1" xfId="0" applyNumberFormat="1" applyFill="1" applyBorder="1" applyAlignment="1">
      <alignment horizontal="left" vertical="center"/>
    </xf>
  </cellXfs>
  <cellStyles count="8">
    <cellStyle name="Milliers" xfId="1" builtinId="3"/>
    <cellStyle name="Monétaire" xfId="2" builtinId="4"/>
    <cellStyle name="Monétaire 2" xfId="5" xr:uid="{17AD0C24-AB37-4261-A75A-D68BC4D49DC8}"/>
    <cellStyle name="Normal" xfId="0" builtinId="0"/>
    <cellStyle name="Normal 2" xfId="4" xr:uid="{59A4FED1-0BB6-4CAD-A620-A63CB758C30C}"/>
    <cellStyle name="Pourcentage" xfId="3" builtinId="5"/>
    <cellStyle name="Pourcentage 2" xfId="6" xr:uid="{9E434B91-5CB8-454B-A18A-26483519B564}"/>
    <cellStyle name="Texte explicatif 2" xfId="7" xr:uid="{B9162EC1-D4B4-4E1D-A6B2-BF18788BC533}"/>
  </cellStyles>
  <dxfs count="15">
    <dxf>
      <numFmt numFmtId="164" formatCode="[$-F800]dddd\,\ mmmm\ dd\,\ yyyy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[INDICATEURS OT.xlsx]TCD!Tableau croisé dynamique1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TCD!$B$3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TCD!$A$4:$A$13</c:f>
              <c:strCache>
                <c:ptCount val="9"/>
                <c:pt idx="0">
                  <c:v>févr</c:v>
                </c:pt>
                <c:pt idx="1">
                  <c:v>mars</c:v>
                </c:pt>
                <c:pt idx="2">
                  <c:v>avr</c:v>
                </c:pt>
                <c:pt idx="3">
                  <c:v>mai</c:v>
                </c:pt>
                <c:pt idx="4">
                  <c:v>juin</c:v>
                </c:pt>
                <c:pt idx="5">
                  <c:v>juil</c:v>
                </c:pt>
                <c:pt idx="6">
                  <c:v>août</c:v>
                </c:pt>
                <c:pt idx="7">
                  <c:v>sept</c:v>
                </c:pt>
                <c:pt idx="8">
                  <c:v>oct</c:v>
                </c:pt>
              </c:strCache>
            </c:strRef>
          </c:cat>
          <c:val>
            <c:numRef>
              <c:f>TCD!$B$4:$B$13</c:f>
              <c:numCache>
                <c:formatCode>General</c:formatCode>
                <c:ptCount val="9"/>
                <c:pt idx="0">
                  <c:v>4071</c:v>
                </c:pt>
                <c:pt idx="1">
                  <c:v>3997</c:v>
                </c:pt>
                <c:pt idx="2">
                  <c:v>350</c:v>
                </c:pt>
                <c:pt idx="3">
                  <c:v>290</c:v>
                </c:pt>
                <c:pt idx="4">
                  <c:v>3576</c:v>
                </c:pt>
                <c:pt idx="5">
                  <c:v>12053</c:v>
                </c:pt>
                <c:pt idx="6">
                  <c:v>13093</c:v>
                </c:pt>
                <c:pt idx="7">
                  <c:v>1601</c:v>
                </c:pt>
                <c:pt idx="8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E8-4D75-9D6C-9BF3E2FF9E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484648"/>
        <c:axId val="467481040"/>
      </c:barChart>
      <c:catAx>
        <c:axId val="46748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481040"/>
        <c:crosses val="autoZero"/>
        <c:auto val="1"/>
        <c:lblAlgn val="ctr"/>
        <c:lblOffset val="100"/>
        <c:noMultiLvlLbl val="0"/>
      </c:catAx>
      <c:valAx>
        <c:axId val="46748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48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11</xdr:row>
      <xdr:rowOff>166687</xdr:rowOff>
    </xdr:from>
    <xdr:to>
      <xdr:col>9</xdr:col>
      <xdr:colOff>114300</xdr:colOff>
      <xdr:row>26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86EB5C-4BBD-41D5-988D-2689E3C36C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dc01\d\DOCUMENTS\COMMUN\3.%20COMMUNICATION\SITE%20WEB\STATISTIQUES\STATISTIQUES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dc01\d\DOCUMENTS\COMMUN\3.%20COMMUNICATION\RESEAUX%20SOCIAUX\STATISTIQUES%20RS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dc01\d\DOCUMENTS\COMMUN\3.%20COMMUNICATION\NEWSLETTER\STATISTIQUES\STATISTIQUES%20NEWSLET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TATISTIQUES WEB"/>
    </sheetNames>
    <sheetDataSet>
      <sheetData sheetId="0">
        <row r="41">
          <cell r="C41">
            <v>109254</v>
          </cell>
        </row>
        <row r="42">
          <cell r="C42">
            <v>177325</v>
          </cell>
        </row>
        <row r="43">
          <cell r="C43">
            <v>135873</v>
          </cell>
        </row>
        <row r="44">
          <cell r="C44">
            <v>123786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NNES &amp; FOLLOWERS"/>
      <sheetName val="FACEBOOK"/>
      <sheetName val="INSTAGRAM"/>
      <sheetName val="TWITTER"/>
      <sheetName val="BAROMETRE WE LIKE TRAVEL"/>
    </sheetNames>
    <sheetDataSet>
      <sheetData sheetId="0">
        <row r="5">
          <cell r="H5">
            <v>4884</v>
          </cell>
          <cell r="I5">
            <v>2638</v>
          </cell>
          <cell r="M5">
            <v>3850</v>
          </cell>
          <cell r="N5">
            <v>2388</v>
          </cell>
        </row>
        <row r="11">
          <cell r="H11"/>
          <cell r="I11"/>
          <cell r="M11">
            <v>4235</v>
          </cell>
          <cell r="N11">
            <v>2469</v>
          </cell>
          <cell r="R11">
            <v>3106</v>
          </cell>
          <cell r="S11">
            <v>2274</v>
          </cell>
        </row>
        <row r="16">
          <cell r="B16">
            <v>15563</v>
          </cell>
        </row>
        <row r="17">
          <cell r="B17">
            <v>16852</v>
          </cell>
        </row>
        <row r="18">
          <cell r="B18">
            <v>20752</v>
          </cell>
        </row>
        <row r="19">
          <cell r="B19">
            <v>21843</v>
          </cell>
        </row>
        <row r="20">
          <cell r="B20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LETTERS"/>
      <sheetName val="STATISTIQUES NEWSLETTER"/>
    </sheetNames>
    <sheetDataSet>
      <sheetData sheetId="0">
        <row r="37">
          <cell r="E37">
            <v>16595</v>
          </cell>
          <cell r="G37">
            <v>0.25700000000000001</v>
          </cell>
        </row>
        <row r="38">
          <cell r="E38">
            <v>15852.4</v>
          </cell>
          <cell r="G38">
            <v>0.2346</v>
          </cell>
        </row>
        <row r="39">
          <cell r="E39">
            <v>15204.6</v>
          </cell>
          <cell r="G39">
            <v>0.21799999999999997</v>
          </cell>
        </row>
        <row r="40">
          <cell r="E40">
            <v>14717</v>
          </cell>
          <cell r="G40">
            <v>0.19519999999999998</v>
          </cell>
        </row>
        <row r="41">
          <cell r="E41">
            <v>14352</v>
          </cell>
          <cell r="G41">
            <v>0.1726</v>
          </cell>
        </row>
      </sheetData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érie SERPOLLET" refreshedDate="44483.465767939815" createdVersion="7" refreshedVersion="7" minRefreshableVersion="3" recordCount="261" xr:uid="{1E316D52-74FE-44D6-9A41-28258FA5E463}">
  <cacheSource type="worksheet">
    <worksheetSource name="Tableau1"/>
  </cacheSource>
  <cacheFields count="10">
    <cacheField name="JOUR" numFmtId="0">
      <sharedItems count="7">
        <s v="Samedi"/>
        <s v="Dimanche"/>
        <s v="Lundi"/>
        <s v="Mardi"/>
        <s v="Mercredi"/>
        <s v="Jeudi"/>
        <s v="Vendredi"/>
      </sharedItems>
    </cacheField>
    <cacheField name="DATES" numFmtId="164">
      <sharedItems containsSemiMixedTypes="0" containsNonDate="0" containsDate="1" containsString="0" minDate="2021-02-13T00:00:00" maxDate="2021-11-01T00:00:00" count="261"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</sharedItems>
      <fieldGroup par="9" base="1">
        <rangePr groupBy="days" startDate="2021-02-13T00:00:00" endDate="2021-11-01T00:00:00"/>
        <groupItems count="368">
          <s v="&lt;13/02/2021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1/11/2021"/>
        </groupItems>
      </fieldGroup>
    </cacheField>
    <cacheField name="APPELS _x000a_TRAITES_x000a_ACCUEIL" numFmtId="0">
      <sharedItems containsString="0" containsBlank="1" containsNumber="1" containsInteger="1" minValue="0" maxValue="81"/>
    </cacheField>
    <cacheField name="APPELS_x000a_ MANQUES" numFmtId="0">
      <sharedItems containsString="0" containsBlank="1" containsNumber="1" containsInteger="1" minValue="0" maxValue="31"/>
    </cacheField>
    <cacheField name="MAILS _x000a_TRAITES" numFmtId="0">
      <sharedItems containsString="0" containsBlank="1" containsNumber="1" containsInteger="1" minValue="0" maxValue="31"/>
    </cacheField>
    <cacheField name="FACE_x000a_A FACE" numFmtId="0">
      <sharedItems containsString="0" containsBlank="1" containsNumber="1" containsInteger="1" minValue="0" maxValue="300"/>
    </cacheField>
    <cacheField name="NOMBRE_x000a_PASSAGES_x000a_PORTE" numFmtId="0">
      <sharedItems containsString="0" containsBlank="1" containsNumber="1" containsInteger="1" minValue="2" maxValue="839"/>
    </cacheField>
    <cacheField name="NOMBRE_x000a_CONSEILLERES" numFmtId="0">
      <sharedItems containsString="0" containsBlank="1" containsNumber="1" containsInteger="1" minValue="0" maxValue="3"/>
    </cacheField>
    <cacheField name="COMMENTAIRES" numFmtId="0">
      <sharedItems containsBlank="1" containsMixedTypes="1" containsNumber="1" containsInteger="1" minValue="13" maxValue="13"/>
    </cacheField>
    <cacheField name="Mois" numFmtId="0" databaseField="0">
      <fieldGroup base="1">
        <rangePr groupBy="months" startDate="2021-02-13T00:00:00" endDate="2021-11-01T00:00:00"/>
        <groupItems count="14">
          <s v="&lt;13/02/2021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1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1">
  <r>
    <x v="0"/>
    <x v="0"/>
    <n v="72"/>
    <n v="21"/>
    <n v="10"/>
    <n v="109"/>
    <m/>
    <n v="2"/>
    <m/>
  </r>
  <r>
    <x v="1"/>
    <x v="1"/>
    <n v="53"/>
    <n v="11"/>
    <n v="6"/>
    <n v="137"/>
    <n v="339"/>
    <n v="2"/>
    <m/>
  </r>
  <r>
    <x v="2"/>
    <x v="2"/>
    <n v="81"/>
    <n v="8"/>
    <n v="10"/>
    <n v="105"/>
    <n v="267"/>
    <n v="2"/>
    <m/>
  </r>
  <r>
    <x v="3"/>
    <x v="3"/>
    <n v="66"/>
    <n v="5"/>
    <n v="4"/>
    <n v="90"/>
    <n v="234"/>
    <n v="2"/>
    <m/>
  </r>
  <r>
    <x v="4"/>
    <x v="4"/>
    <n v="81"/>
    <n v="5"/>
    <n v="31"/>
    <n v="96"/>
    <n v="225"/>
    <n v="2"/>
    <m/>
  </r>
  <r>
    <x v="5"/>
    <x v="5"/>
    <n v="63"/>
    <n v="3"/>
    <n v="8"/>
    <n v="109"/>
    <n v="239"/>
    <n v="2"/>
    <m/>
  </r>
  <r>
    <x v="6"/>
    <x v="6"/>
    <n v="57"/>
    <n v="3"/>
    <n v="7"/>
    <n v="49"/>
    <n v="157"/>
    <n v="2"/>
    <m/>
  </r>
  <r>
    <x v="0"/>
    <x v="7"/>
    <n v="41"/>
    <n v="20"/>
    <n v="3"/>
    <n v="128"/>
    <n v="308"/>
    <n v="2"/>
    <m/>
  </r>
  <r>
    <x v="1"/>
    <x v="8"/>
    <n v="37"/>
    <n v="17"/>
    <n v="4"/>
    <n v="179"/>
    <n v="364"/>
    <n v="2"/>
    <m/>
  </r>
  <r>
    <x v="2"/>
    <x v="9"/>
    <n v="67"/>
    <n v="3"/>
    <n v="5"/>
    <n v="156"/>
    <n v="316"/>
    <n v="2"/>
    <m/>
  </r>
  <r>
    <x v="3"/>
    <x v="10"/>
    <n v="66"/>
    <n v="2"/>
    <n v="7"/>
    <n v="101"/>
    <n v="245"/>
    <n v="2"/>
    <m/>
  </r>
  <r>
    <x v="4"/>
    <x v="11"/>
    <n v="50"/>
    <n v="3"/>
    <n v="12"/>
    <n v="95"/>
    <n v="226"/>
    <n v="2"/>
    <m/>
  </r>
  <r>
    <x v="5"/>
    <x v="12"/>
    <n v="54"/>
    <n v="0"/>
    <n v="1"/>
    <n v="120"/>
    <n v="274"/>
    <n v="2"/>
    <m/>
  </r>
  <r>
    <x v="6"/>
    <x v="13"/>
    <n v="36"/>
    <n v="1"/>
    <n v="12"/>
    <n v="49"/>
    <n v="125"/>
    <n v="2"/>
    <m/>
  </r>
  <r>
    <x v="0"/>
    <x v="14"/>
    <n v="28"/>
    <n v="10"/>
    <n v="2"/>
    <n v="148"/>
    <n v="333"/>
    <n v="2"/>
    <m/>
  </r>
  <r>
    <x v="1"/>
    <x v="15"/>
    <n v="31"/>
    <n v="10"/>
    <n v="3"/>
    <n v="226"/>
    <n v="419"/>
    <n v="2"/>
    <m/>
  </r>
  <r>
    <x v="2"/>
    <x v="16"/>
    <n v="35"/>
    <n v="0"/>
    <n v="1"/>
    <n v="194"/>
    <n v="329"/>
    <n v="2"/>
    <m/>
  </r>
  <r>
    <x v="3"/>
    <x v="17"/>
    <n v="53"/>
    <n v="1"/>
    <n v="6"/>
    <n v="110"/>
    <n v="188"/>
    <n v="2"/>
    <m/>
  </r>
  <r>
    <x v="4"/>
    <x v="18"/>
    <n v="43"/>
    <n v="1"/>
    <n v="5"/>
    <n v="82"/>
    <n v="181"/>
    <n v="2"/>
    <m/>
  </r>
  <r>
    <x v="5"/>
    <x v="19"/>
    <n v="38"/>
    <n v="2"/>
    <n v="3"/>
    <n v="75"/>
    <n v="246"/>
    <n v="2"/>
    <m/>
  </r>
  <r>
    <x v="6"/>
    <x v="20"/>
    <n v="31"/>
    <n v="2"/>
    <n v="1"/>
    <n v="86"/>
    <n v="187"/>
    <n v="2"/>
    <m/>
  </r>
  <r>
    <x v="0"/>
    <x v="21"/>
    <n v="24"/>
    <n v="7"/>
    <n v="3"/>
    <n v="104"/>
    <n v="230"/>
    <n v="2"/>
    <m/>
  </r>
  <r>
    <x v="1"/>
    <x v="22"/>
    <n v="17"/>
    <n v="6"/>
    <n v="5"/>
    <n v="95"/>
    <n v="183"/>
    <n v="2"/>
    <m/>
  </r>
  <r>
    <x v="2"/>
    <x v="23"/>
    <n v="46"/>
    <n v="3"/>
    <n v="8"/>
    <n v="85"/>
    <n v="191"/>
    <n v="2"/>
    <m/>
  </r>
  <r>
    <x v="3"/>
    <x v="24"/>
    <n v="35"/>
    <n v="0"/>
    <n v="2"/>
    <n v="61"/>
    <n v="118"/>
    <n v="2"/>
    <m/>
  </r>
  <r>
    <x v="4"/>
    <x v="25"/>
    <n v="29"/>
    <n v="1"/>
    <n v="2"/>
    <n v="67"/>
    <n v="128"/>
    <n v="2"/>
    <m/>
  </r>
  <r>
    <x v="5"/>
    <x v="26"/>
    <n v="39"/>
    <n v="2"/>
    <n v="4"/>
    <n v="48"/>
    <n v="130"/>
    <n v="2"/>
    <m/>
  </r>
  <r>
    <x v="6"/>
    <x v="27"/>
    <n v="35"/>
    <n v="0"/>
    <n v="0"/>
    <n v="28"/>
    <n v="76"/>
    <n v="2"/>
    <m/>
  </r>
  <r>
    <x v="0"/>
    <x v="28"/>
    <n v="25"/>
    <n v="2"/>
    <n v="2"/>
    <n v="63"/>
    <n v="148"/>
    <n v="2"/>
    <m/>
  </r>
  <r>
    <x v="1"/>
    <x v="29"/>
    <n v="15"/>
    <n v="2"/>
    <n v="3"/>
    <n v="73"/>
    <n v="134"/>
    <n v="1"/>
    <m/>
  </r>
  <r>
    <x v="2"/>
    <x v="30"/>
    <n v="31"/>
    <n v="6"/>
    <n v="7"/>
    <n v="53"/>
    <n v="150"/>
    <n v="2"/>
    <m/>
  </r>
  <r>
    <x v="3"/>
    <x v="31"/>
    <n v="37"/>
    <n v="1"/>
    <n v="5"/>
    <n v="48"/>
    <n v="116"/>
    <n v="2"/>
    <m/>
  </r>
  <r>
    <x v="4"/>
    <x v="32"/>
    <n v="27"/>
    <n v="2"/>
    <n v="0"/>
    <n v="43"/>
    <n v="109"/>
    <n v="2"/>
    <m/>
  </r>
  <r>
    <x v="5"/>
    <x v="33"/>
    <n v="28"/>
    <n v="2"/>
    <n v="6"/>
    <n v="43"/>
    <n v="148"/>
    <n v="2"/>
    <m/>
  </r>
  <r>
    <x v="6"/>
    <x v="34"/>
    <n v="22"/>
    <n v="1"/>
    <n v="3"/>
    <n v="50"/>
    <n v="127"/>
    <n v="2"/>
    <m/>
  </r>
  <r>
    <x v="0"/>
    <x v="35"/>
    <n v="9"/>
    <n v="1"/>
    <n v="2"/>
    <n v="52"/>
    <n v="102"/>
    <n v="2"/>
    <m/>
  </r>
  <r>
    <x v="1"/>
    <x v="36"/>
    <n v="10"/>
    <n v="4"/>
    <n v="0"/>
    <n v="56"/>
    <n v="110"/>
    <n v="1"/>
    <m/>
  </r>
  <r>
    <x v="2"/>
    <x v="37"/>
    <n v="30"/>
    <n v="1"/>
    <n v="2"/>
    <n v="47"/>
    <n v="115"/>
    <n v="2"/>
    <m/>
  </r>
  <r>
    <x v="3"/>
    <x v="38"/>
    <n v="27"/>
    <n v="1"/>
    <n v="3"/>
    <n v="43"/>
    <n v="89"/>
    <n v="2"/>
    <m/>
  </r>
  <r>
    <x v="4"/>
    <x v="39"/>
    <n v="22"/>
    <n v="0"/>
    <n v="4"/>
    <n v="28"/>
    <n v="63"/>
    <n v="2"/>
    <m/>
  </r>
  <r>
    <x v="5"/>
    <x v="40"/>
    <n v="18"/>
    <n v="0"/>
    <n v="9"/>
    <n v="25"/>
    <n v="83"/>
    <n v="2"/>
    <m/>
  </r>
  <r>
    <x v="6"/>
    <x v="41"/>
    <n v="16"/>
    <n v="12"/>
    <n v="1"/>
    <n v="16"/>
    <n v="69"/>
    <n v="2"/>
    <s v="fermeture accueil pour visites Gd Bec et Alpes Lodges"/>
  </r>
  <r>
    <x v="0"/>
    <x v="42"/>
    <n v="23"/>
    <n v="2"/>
    <n v="0"/>
    <n v="34"/>
    <n v="69"/>
    <n v="2"/>
    <m/>
  </r>
  <r>
    <x v="1"/>
    <x v="43"/>
    <n v="11"/>
    <n v="0"/>
    <n v="1"/>
    <n v="21"/>
    <n v="52"/>
    <n v="1"/>
    <m/>
  </r>
  <r>
    <x v="2"/>
    <x v="44"/>
    <n v="15"/>
    <n v="0"/>
    <n v="0"/>
    <n v="13"/>
    <n v="43"/>
    <n v="2"/>
    <m/>
  </r>
  <r>
    <x v="3"/>
    <x v="45"/>
    <n v="10"/>
    <n v="0"/>
    <n v="0"/>
    <n v="25"/>
    <n v="45"/>
    <n v="1"/>
    <m/>
  </r>
  <r>
    <x v="4"/>
    <x v="46"/>
    <n v="8"/>
    <n v="1"/>
    <n v="2"/>
    <n v="17"/>
    <n v="38"/>
    <n v="1"/>
    <m/>
  </r>
  <r>
    <x v="5"/>
    <x v="47"/>
    <n v="21"/>
    <n v="2"/>
    <n v="2"/>
    <n v="4"/>
    <n v="25"/>
    <n v="2"/>
    <s v="fermeture accueil pour visites Pépé Gust et Edelweiss"/>
  </r>
  <r>
    <x v="6"/>
    <x v="48"/>
    <n v="10"/>
    <n v="0"/>
    <n v="2"/>
    <n v="15"/>
    <n v="58"/>
    <n v="1"/>
    <m/>
  </r>
  <r>
    <x v="0"/>
    <x v="49"/>
    <n v="11"/>
    <n v="0"/>
    <n v="3"/>
    <n v="8"/>
    <n v="13"/>
    <n v="1"/>
    <s v="Confinement"/>
  </r>
  <r>
    <x v="1"/>
    <x v="50"/>
    <n v="0"/>
    <n v="0"/>
    <n v="2"/>
    <n v="3"/>
    <n v="4"/>
    <n v="1"/>
    <m/>
  </r>
  <r>
    <x v="2"/>
    <x v="51"/>
    <n v="4"/>
    <n v="0"/>
    <n v="1"/>
    <n v="5"/>
    <n v="18"/>
    <n v="1"/>
    <m/>
  </r>
  <r>
    <x v="3"/>
    <x v="52"/>
    <n v="9"/>
    <n v="1"/>
    <n v="1"/>
    <n v="3"/>
    <n v="16"/>
    <n v="2"/>
    <m/>
  </r>
  <r>
    <x v="4"/>
    <x v="53"/>
    <n v="10"/>
    <n v="1"/>
    <n v="3"/>
    <n v="0"/>
    <n v="14"/>
    <n v="2"/>
    <m/>
  </r>
  <r>
    <x v="5"/>
    <x v="54"/>
    <n v="13"/>
    <n v="0"/>
    <n v="5"/>
    <n v="1"/>
    <n v="8"/>
    <n v="2"/>
    <m/>
  </r>
  <r>
    <x v="6"/>
    <x v="55"/>
    <n v="14"/>
    <n v="0"/>
    <n v="1"/>
    <n v="0"/>
    <n v="13"/>
    <n v="1"/>
    <m/>
  </r>
  <r>
    <x v="0"/>
    <x v="56"/>
    <m/>
    <m/>
    <m/>
    <m/>
    <m/>
    <m/>
    <m/>
  </r>
  <r>
    <x v="1"/>
    <x v="57"/>
    <m/>
    <m/>
    <m/>
    <m/>
    <m/>
    <m/>
    <m/>
  </r>
  <r>
    <x v="2"/>
    <x v="58"/>
    <n v="15"/>
    <n v="0"/>
    <n v="3"/>
    <n v="2"/>
    <n v="17"/>
    <n v="1"/>
    <m/>
  </r>
  <r>
    <x v="3"/>
    <x v="59"/>
    <n v="10"/>
    <n v="0"/>
    <n v="7"/>
    <n v="1"/>
    <n v="17"/>
    <n v="2"/>
    <m/>
  </r>
  <r>
    <x v="4"/>
    <x v="60"/>
    <n v="19"/>
    <n v="0"/>
    <n v="6"/>
    <n v="1"/>
    <n v="9"/>
    <n v="2"/>
    <m/>
  </r>
  <r>
    <x v="5"/>
    <x v="61"/>
    <n v="15"/>
    <n v="2"/>
    <n v="3"/>
    <n v="2"/>
    <n v="25"/>
    <n v="2"/>
    <s v="Grand rangement de printemps !"/>
  </r>
  <r>
    <x v="6"/>
    <x v="62"/>
    <n v="12"/>
    <n v="0"/>
    <n v="5"/>
    <n v="3"/>
    <n v="14"/>
    <n v="1"/>
    <m/>
  </r>
  <r>
    <x v="0"/>
    <x v="63"/>
    <m/>
    <m/>
    <m/>
    <m/>
    <m/>
    <m/>
    <m/>
  </r>
  <r>
    <x v="1"/>
    <x v="64"/>
    <m/>
    <m/>
    <m/>
    <m/>
    <m/>
    <m/>
    <m/>
  </r>
  <r>
    <x v="2"/>
    <x v="65"/>
    <m/>
    <m/>
    <m/>
    <m/>
    <n v="7"/>
    <n v="0"/>
    <s v="Cathy et Carole en congés"/>
  </r>
  <r>
    <x v="3"/>
    <x v="66"/>
    <n v="11"/>
    <n v="0"/>
    <n v="2"/>
    <n v="1"/>
    <n v="10"/>
    <n v="1"/>
    <m/>
  </r>
  <r>
    <x v="4"/>
    <x v="67"/>
    <n v="16"/>
    <n v="1"/>
    <n v="0"/>
    <n v="3"/>
    <n v="6"/>
    <n v="1"/>
    <m/>
  </r>
  <r>
    <x v="5"/>
    <x v="68"/>
    <n v="9"/>
    <n v="1"/>
    <n v="5"/>
    <n v="4"/>
    <n v="11"/>
    <n v="1"/>
    <m/>
  </r>
  <r>
    <x v="6"/>
    <x v="69"/>
    <n v="10"/>
    <n v="0"/>
    <n v="5"/>
    <n v="0"/>
    <n v="11"/>
    <n v="1"/>
    <m/>
  </r>
  <r>
    <x v="0"/>
    <x v="70"/>
    <m/>
    <m/>
    <m/>
    <m/>
    <m/>
    <m/>
    <m/>
  </r>
  <r>
    <x v="1"/>
    <x v="71"/>
    <m/>
    <m/>
    <m/>
    <m/>
    <m/>
    <m/>
    <m/>
  </r>
  <r>
    <x v="2"/>
    <x v="72"/>
    <m/>
    <m/>
    <m/>
    <m/>
    <n v="5"/>
    <n v="0"/>
    <s v="Cathy et Carole en congés"/>
  </r>
  <r>
    <x v="3"/>
    <x v="73"/>
    <n v="10"/>
    <n v="2"/>
    <n v="8"/>
    <n v="6"/>
    <n v="9"/>
    <n v="1"/>
    <m/>
  </r>
  <r>
    <x v="4"/>
    <x v="74"/>
    <n v="15"/>
    <n v="2"/>
    <n v="3"/>
    <n v="2"/>
    <n v="11"/>
    <n v="1"/>
    <m/>
  </r>
  <r>
    <x v="5"/>
    <x v="75"/>
    <n v="14"/>
    <n v="0"/>
    <n v="4"/>
    <n v="3"/>
    <n v="18"/>
    <n v="1"/>
    <m/>
  </r>
  <r>
    <x v="6"/>
    <x v="76"/>
    <n v="9"/>
    <n v="1"/>
    <n v="2"/>
    <n v="3"/>
    <n v="11"/>
    <n v="1"/>
    <m/>
  </r>
  <r>
    <x v="0"/>
    <x v="77"/>
    <m/>
    <m/>
    <m/>
    <m/>
    <m/>
    <m/>
    <m/>
  </r>
  <r>
    <x v="1"/>
    <x v="78"/>
    <m/>
    <m/>
    <m/>
    <m/>
    <m/>
    <m/>
    <m/>
  </r>
  <r>
    <x v="2"/>
    <x v="79"/>
    <n v="8"/>
    <n v="0"/>
    <n v="6"/>
    <n v="3"/>
    <n v="9"/>
    <n v="1"/>
    <m/>
  </r>
  <r>
    <x v="3"/>
    <x v="80"/>
    <n v="12"/>
    <n v="0"/>
    <n v="9"/>
    <n v="4"/>
    <n v="12"/>
    <n v="1"/>
    <m/>
  </r>
  <r>
    <x v="4"/>
    <x v="81"/>
    <n v="18"/>
    <n v="0"/>
    <n v="6"/>
    <n v="2"/>
    <n v="6"/>
    <n v="1"/>
    <m/>
  </r>
  <r>
    <x v="5"/>
    <x v="82"/>
    <n v="11"/>
    <n v="5"/>
    <n v="1"/>
    <n v="1"/>
    <n v="2"/>
    <n v="1"/>
    <s v="Visioconférence de 14h à 16h"/>
  </r>
  <r>
    <x v="6"/>
    <x v="83"/>
    <n v="23"/>
    <n v="1"/>
    <n v="2"/>
    <n v="2"/>
    <n v="6"/>
    <n v="1"/>
    <m/>
  </r>
  <r>
    <x v="0"/>
    <x v="84"/>
    <m/>
    <m/>
    <m/>
    <m/>
    <m/>
    <m/>
    <m/>
  </r>
  <r>
    <x v="1"/>
    <x v="85"/>
    <m/>
    <m/>
    <m/>
    <m/>
    <m/>
    <m/>
    <m/>
  </r>
  <r>
    <x v="2"/>
    <x v="86"/>
    <n v="25"/>
    <n v="4"/>
    <n v="4"/>
    <n v="6"/>
    <n v="17"/>
    <n v="1"/>
    <m/>
  </r>
  <r>
    <x v="3"/>
    <x v="87"/>
    <n v="16"/>
    <n v="0"/>
    <n v="11"/>
    <n v="1"/>
    <n v="8"/>
    <n v="1"/>
    <m/>
  </r>
  <r>
    <x v="4"/>
    <x v="88"/>
    <n v="13"/>
    <n v="0"/>
    <n v="2"/>
    <n v="7"/>
    <n v="15"/>
    <n v="1"/>
    <m/>
  </r>
  <r>
    <x v="5"/>
    <x v="89"/>
    <m/>
    <m/>
    <m/>
    <m/>
    <m/>
    <m/>
    <s v="Férié"/>
  </r>
  <r>
    <x v="6"/>
    <x v="90"/>
    <m/>
    <m/>
    <m/>
    <m/>
    <m/>
    <m/>
    <s v="Pont"/>
  </r>
  <r>
    <x v="0"/>
    <x v="91"/>
    <m/>
    <m/>
    <m/>
    <m/>
    <m/>
    <m/>
    <m/>
  </r>
  <r>
    <x v="1"/>
    <x v="92"/>
    <m/>
    <m/>
    <m/>
    <m/>
    <m/>
    <m/>
    <m/>
  </r>
  <r>
    <x v="2"/>
    <x v="93"/>
    <n v="20"/>
    <n v="0"/>
    <n v="9"/>
    <n v="3"/>
    <n v="5"/>
    <n v="1"/>
    <m/>
  </r>
  <r>
    <x v="3"/>
    <x v="94"/>
    <n v="16"/>
    <n v="8"/>
    <n v="10"/>
    <n v="5"/>
    <n v="11"/>
    <n v="1"/>
    <s v="Réunion Démarche Qualité de 14h à 16h30"/>
  </r>
  <r>
    <x v="4"/>
    <x v="95"/>
    <n v="17"/>
    <n v="2"/>
    <n v="5"/>
    <n v="10"/>
    <n v="16"/>
    <n v="1"/>
    <m/>
  </r>
  <r>
    <x v="5"/>
    <x v="96"/>
    <n v="20"/>
    <n v="0"/>
    <n v="1"/>
    <n v="4"/>
    <n v="40"/>
    <n v="1"/>
    <m/>
  </r>
  <r>
    <x v="6"/>
    <x v="97"/>
    <n v="19"/>
    <n v="1"/>
    <n v="5"/>
    <n v="1"/>
    <n v="19"/>
    <n v="1"/>
    <m/>
  </r>
  <r>
    <x v="0"/>
    <x v="98"/>
    <m/>
    <m/>
    <m/>
    <m/>
    <m/>
    <m/>
    <m/>
  </r>
  <r>
    <x v="1"/>
    <x v="99"/>
    <m/>
    <m/>
    <m/>
    <m/>
    <m/>
    <m/>
    <m/>
  </r>
  <r>
    <x v="2"/>
    <x v="100"/>
    <m/>
    <m/>
    <m/>
    <m/>
    <m/>
    <m/>
    <s v="Férié"/>
  </r>
  <r>
    <x v="3"/>
    <x v="101"/>
    <n v="25"/>
    <n v="2"/>
    <n v="8"/>
    <n v="10"/>
    <n v="23"/>
    <n v="1"/>
    <m/>
  </r>
  <r>
    <x v="4"/>
    <x v="102"/>
    <n v="27"/>
    <n v="0"/>
    <n v="5"/>
    <n v="9"/>
    <n v="22"/>
    <n v="1"/>
    <m/>
  </r>
  <r>
    <x v="5"/>
    <x v="103"/>
    <n v="21"/>
    <n v="3"/>
    <n v="6"/>
    <n v="8"/>
    <n v="22"/>
    <n v="1"/>
    <m/>
  </r>
  <r>
    <x v="6"/>
    <x v="104"/>
    <m/>
    <m/>
    <m/>
    <m/>
    <m/>
    <n v="1"/>
    <s v="Formation Ingenie"/>
  </r>
  <r>
    <x v="0"/>
    <x v="105"/>
    <m/>
    <m/>
    <m/>
    <m/>
    <m/>
    <m/>
    <m/>
  </r>
  <r>
    <x v="1"/>
    <x v="106"/>
    <m/>
    <m/>
    <m/>
    <m/>
    <m/>
    <m/>
    <m/>
  </r>
  <r>
    <x v="2"/>
    <x v="107"/>
    <n v="30"/>
    <n v="4"/>
    <n v="6"/>
    <n v="25"/>
    <n v="57"/>
    <n v="1"/>
    <m/>
  </r>
  <r>
    <x v="3"/>
    <x v="108"/>
    <n v="28"/>
    <n v="5"/>
    <n v="6"/>
    <n v="20"/>
    <n v="22"/>
    <n v="1"/>
    <m/>
  </r>
  <r>
    <x v="4"/>
    <x v="109"/>
    <n v="13"/>
    <m/>
    <n v="1"/>
    <n v="9"/>
    <n v="47"/>
    <n v="1"/>
    <s v="Coupure électricité tout l'après-midi"/>
  </r>
  <r>
    <x v="5"/>
    <x v="110"/>
    <n v="20"/>
    <n v="1"/>
    <n v="10"/>
    <n v="12"/>
    <n v="35"/>
    <n v="1"/>
    <m/>
  </r>
  <r>
    <x v="6"/>
    <x v="111"/>
    <n v="25"/>
    <n v="10"/>
    <n v="1"/>
    <n v="8"/>
    <n v="48"/>
    <n v="1"/>
    <m/>
  </r>
  <r>
    <x v="0"/>
    <x v="112"/>
    <m/>
    <m/>
    <m/>
    <m/>
    <m/>
    <m/>
    <m/>
  </r>
  <r>
    <x v="1"/>
    <x v="113"/>
    <m/>
    <m/>
    <m/>
    <m/>
    <m/>
    <m/>
    <m/>
  </r>
  <r>
    <x v="2"/>
    <x v="114"/>
    <n v="34"/>
    <n v="11"/>
    <n v="13"/>
    <n v="47"/>
    <n v="98"/>
    <n v="2"/>
    <m/>
  </r>
  <r>
    <x v="3"/>
    <x v="115"/>
    <n v="31"/>
    <n v="6"/>
    <n v="10"/>
    <n v="19"/>
    <n v="75"/>
    <n v="2"/>
    <m/>
  </r>
  <r>
    <x v="4"/>
    <x v="116"/>
    <n v="23"/>
    <n v="3"/>
    <n v="3"/>
    <n v="14"/>
    <n v="41"/>
    <n v="2"/>
    <s v="Carole en formation ingenie le matin"/>
  </r>
  <r>
    <x v="5"/>
    <x v="117"/>
    <n v="21"/>
    <n v="4"/>
    <n v="4"/>
    <n v="14"/>
    <n v="44"/>
    <n v="1"/>
    <m/>
  </r>
  <r>
    <x v="6"/>
    <x v="118"/>
    <n v="38"/>
    <n v="10"/>
    <n v="5"/>
    <n v="24"/>
    <n v="66"/>
    <n v="1"/>
    <m/>
  </r>
  <r>
    <x v="0"/>
    <x v="119"/>
    <n v="11"/>
    <n v="11"/>
    <n v="2"/>
    <n v="65"/>
    <n v="168"/>
    <n v="1"/>
    <m/>
  </r>
  <r>
    <x v="1"/>
    <x v="120"/>
    <n v="9"/>
    <n v="5"/>
    <n v="0"/>
    <n v="67"/>
    <n v="165"/>
    <n v="1"/>
    <m/>
  </r>
  <r>
    <x v="2"/>
    <x v="121"/>
    <n v="27"/>
    <n v="3"/>
    <n v="3"/>
    <n v="35"/>
    <n v="91"/>
    <n v="2"/>
    <m/>
  </r>
  <r>
    <x v="3"/>
    <x v="122"/>
    <n v="28"/>
    <n v="0"/>
    <n v="7"/>
    <n v="30"/>
    <n v="98"/>
    <n v="2"/>
    <m/>
  </r>
  <r>
    <x v="4"/>
    <x v="123"/>
    <n v="42"/>
    <n v="0"/>
    <n v="3"/>
    <n v="29"/>
    <n v="91"/>
    <n v="2"/>
    <m/>
  </r>
  <r>
    <x v="5"/>
    <x v="124"/>
    <n v="21"/>
    <n v="3"/>
    <m/>
    <n v="45"/>
    <n v="82"/>
    <n v="2"/>
    <s v="2 le matin 1 l'apres midi"/>
  </r>
  <r>
    <x v="6"/>
    <x v="125"/>
    <n v="35"/>
    <n v="3"/>
    <m/>
    <n v="34"/>
    <n v="106"/>
    <n v="2"/>
    <n v="13"/>
  </r>
  <r>
    <x v="0"/>
    <x v="126"/>
    <n v="13"/>
    <n v="8"/>
    <n v="1"/>
    <n v="78"/>
    <n v="260"/>
    <n v="1"/>
    <m/>
  </r>
  <r>
    <x v="1"/>
    <x v="127"/>
    <n v="8"/>
    <n v="6"/>
    <n v="0"/>
    <n v="90"/>
    <n v="294"/>
    <n v="1"/>
    <s v="Valérie en renfort toute la matinée"/>
  </r>
  <r>
    <x v="2"/>
    <x v="128"/>
    <n v="42"/>
    <n v="8"/>
    <n v="5"/>
    <n v="46"/>
    <n v="150"/>
    <n v="2"/>
    <m/>
  </r>
  <r>
    <x v="3"/>
    <x v="129"/>
    <n v="22"/>
    <n v="5"/>
    <n v="8"/>
    <n v="68"/>
    <n v="131"/>
    <n v="2"/>
    <m/>
  </r>
  <r>
    <x v="4"/>
    <x v="130"/>
    <n v="28"/>
    <n v="3"/>
    <n v="13"/>
    <n v="32"/>
    <n v="138"/>
    <n v="2"/>
    <m/>
  </r>
  <r>
    <x v="5"/>
    <x v="131"/>
    <n v="37"/>
    <n v="9"/>
    <n v="5"/>
    <n v="45"/>
    <n v="115"/>
    <n v="2"/>
    <m/>
  </r>
  <r>
    <x v="6"/>
    <x v="132"/>
    <n v="45"/>
    <n v="2"/>
    <n v="11"/>
    <n v="52"/>
    <n v="169"/>
    <n v="2"/>
    <m/>
  </r>
  <r>
    <x v="0"/>
    <x v="133"/>
    <n v="32"/>
    <n v="6"/>
    <n v="4"/>
    <n v="62"/>
    <n v="216"/>
    <n v="2"/>
    <m/>
  </r>
  <r>
    <x v="1"/>
    <x v="134"/>
    <n v="19"/>
    <n v="7"/>
    <n v="4"/>
    <n v="105"/>
    <n v="301"/>
    <n v="2"/>
    <m/>
  </r>
  <r>
    <x v="2"/>
    <x v="135"/>
    <n v="41"/>
    <n v="4"/>
    <n v="2"/>
    <n v="96"/>
    <n v="170"/>
    <n v="2"/>
    <m/>
  </r>
  <r>
    <x v="3"/>
    <x v="136"/>
    <n v="30"/>
    <n v="6"/>
    <n v="6"/>
    <n v="70"/>
    <n v="223"/>
    <n v="2"/>
    <m/>
  </r>
  <r>
    <x v="4"/>
    <x v="137"/>
    <n v="51"/>
    <n v="4"/>
    <n v="4"/>
    <n v="55"/>
    <n v="132"/>
    <n v="2"/>
    <m/>
  </r>
  <r>
    <x v="5"/>
    <x v="138"/>
    <n v="33"/>
    <n v="6"/>
    <n v="10"/>
    <n v="59"/>
    <n v="163"/>
    <n v="2"/>
    <m/>
  </r>
  <r>
    <x v="6"/>
    <x v="139"/>
    <n v="38"/>
    <n v="3"/>
    <n v="4"/>
    <n v="66"/>
    <n v="304"/>
    <n v="2"/>
    <m/>
  </r>
  <r>
    <x v="0"/>
    <x v="140"/>
    <n v="29"/>
    <n v="12"/>
    <n v="3"/>
    <n v="112"/>
    <n v="475"/>
    <n v="2"/>
    <m/>
  </r>
  <r>
    <x v="1"/>
    <x v="141"/>
    <n v="19"/>
    <n v="3"/>
    <n v="2"/>
    <n v="81"/>
    <n v="319"/>
    <n v="2"/>
    <m/>
  </r>
  <r>
    <x v="2"/>
    <x v="142"/>
    <n v="48"/>
    <n v="7"/>
    <n v="3"/>
    <n v="82"/>
    <n v="276"/>
    <n v="2"/>
    <m/>
  </r>
  <r>
    <x v="3"/>
    <x v="143"/>
    <n v="39"/>
    <n v="4"/>
    <n v="6"/>
    <n v="66"/>
    <n v="212"/>
    <n v="2"/>
    <m/>
  </r>
  <r>
    <x v="4"/>
    <x v="144"/>
    <n v="42"/>
    <n v="4"/>
    <n v="2"/>
    <n v="71"/>
    <n v="193"/>
    <n v="2"/>
    <m/>
  </r>
  <r>
    <x v="5"/>
    <x v="145"/>
    <n v="32"/>
    <n v="6"/>
    <n v="1"/>
    <n v="61"/>
    <n v="191"/>
    <n v="2"/>
    <m/>
  </r>
  <r>
    <x v="6"/>
    <x v="146"/>
    <n v="29"/>
    <n v="5"/>
    <n v="4"/>
    <n v="87"/>
    <n v="242"/>
    <n v="2"/>
    <m/>
  </r>
  <r>
    <x v="0"/>
    <x v="147"/>
    <n v="32"/>
    <n v="21"/>
    <n v="1"/>
    <n v="168"/>
    <n v="649"/>
    <n v="2"/>
    <m/>
  </r>
  <r>
    <x v="1"/>
    <x v="148"/>
    <n v="24"/>
    <n v="6"/>
    <n v="8"/>
    <n v="194"/>
    <n v="496"/>
    <n v="2"/>
    <m/>
  </r>
  <r>
    <x v="2"/>
    <x v="149"/>
    <n v="39"/>
    <n v="15"/>
    <n v="3"/>
    <n v="114"/>
    <n v="445"/>
    <n v="2"/>
    <m/>
  </r>
  <r>
    <x v="3"/>
    <x v="150"/>
    <n v="65"/>
    <n v="6"/>
    <n v="5"/>
    <n v="97"/>
    <n v="296"/>
    <n v="2"/>
    <m/>
  </r>
  <r>
    <x v="4"/>
    <x v="151"/>
    <n v="30"/>
    <n v="5"/>
    <n v="2"/>
    <n v="93"/>
    <n v="250"/>
    <n v="2"/>
    <m/>
  </r>
  <r>
    <x v="5"/>
    <x v="152"/>
    <n v="42"/>
    <n v="7"/>
    <n v="3"/>
    <n v="97"/>
    <n v="259"/>
    <n v="2"/>
    <m/>
  </r>
  <r>
    <x v="6"/>
    <x v="153"/>
    <n v="39"/>
    <n v="6"/>
    <n v="3"/>
    <n v="80"/>
    <n v="263"/>
    <n v="2"/>
    <m/>
  </r>
  <r>
    <x v="0"/>
    <x v="154"/>
    <n v="36"/>
    <n v="13"/>
    <n v="5"/>
    <n v="159"/>
    <n v="588"/>
    <n v="2"/>
    <m/>
  </r>
  <r>
    <x v="1"/>
    <x v="155"/>
    <n v="33"/>
    <n v="10"/>
    <n v="2"/>
    <n v="191"/>
    <n v="617"/>
    <n v="2"/>
    <m/>
  </r>
  <r>
    <x v="2"/>
    <x v="156"/>
    <n v="72"/>
    <n v="17"/>
    <n v="3"/>
    <n v="202"/>
    <n v="582"/>
    <n v="2"/>
    <m/>
  </r>
  <r>
    <x v="3"/>
    <x v="157"/>
    <n v="56"/>
    <n v="11"/>
    <n v="5"/>
    <n v="127"/>
    <n v="405"/>
    <n v="2"/>
    <m/>
  </r>
  <r>
    <x v="4"/>
    <x v="158"/>
    <n v="39"/>
    <n v="13"/>
    <n v="4"/>
    <n v="102"/>
    <n v="381"/>
    <n v="2"/>
    <m/>
  </r>
  <r>
    <x v="5"/>
    <x v="159"/>
    <n v="72"/>
    <n v="31"/>
    <n v="31"/>
    <n v="102"/>
    <n v="317"/>
    <n v="2"/>
    <m/>
  </r>
  <r>
    <x v="6"/>
    <x v="160"/>
    <n v="44"/>
    <n v="11"/>
    <n v="2"/>
    <n v="113"/>
    <n v="381"/>
    <n v="2"/>
    <m/>
  </r>
  <r>
    <x v="0"/>
    <x v="161"/>
    <n v="38"/>
    <n v="10"/>
    <n v="1"/>
    <n v="206"/>
    <n v="756"/>
    <n v="2"/>
    <m/>
  </r>
  <r>
    <x v="1"/>
    <x v="162"/>
    <n v="13"/>
    <n v="12"/>
    <n v="3"/>
    <n v="208"/>
    <n v="693"/>
    <n v="2"/>
    <m/>
  </r>
  <r>
    <x v="2"/>
    <x v="163"/>
    <n v="27"/>
    <n v="4"/>
    <n v="4"/>
    <n v="176"/>
    <n v="546"/>
    <n v="2"/>
    <m/>
  </r>
  <r>
    <x v="3"/>
    <x v="164"/>
    <n v="29"/>
    <n v="3"/>
    <n v="5"/>
    <n v="117"/>
    <n v="378"/>
    <n v="2"/>
    <m/>
  </r>
  <r>
    <x v="4"/>
    <x v="165"/>
    <n v="58"/>
    <n v="9"/>
    <n v="4"/>
    <n v="131"/>
    <n v="326"/>
    <n v="2"/>
    <m/>
  </r>
  <r>
    <x v="5"/>
    <x v="166"/>
    <n v="53"/>
    <n v="5"/>
    <n v="2"/>
    <n v="78"/>
    <n v="235"/>
    <n v="2"/>
    <m/>
  </r>
  <r>
    <x v="6"/>
    <x v="167"/>
    <n v="43"/>
    <n v="3"/>
    <n v="3"/>
    <n v="96"/>
    <n v="312"/>
    <n v="2"/>
    <m/>
  </r>
  <r>
    <x v="0"/>
    <x v="168"/>
    <n v="25"/>
    <n v="11"/>
    <n v="4"/>
    <n v="194"/>
    <n v="503"/>
    <n v="2"/>
    <s v="Compteur de porte HS le matin"/>
  </r>
  <r>
    <x v="1"/>
    <x v="169"/>
    <n v="37"/>
    <n v="14"/>
    <n v="2"/>
    <n v="253"/>
    <n v="781"/>
    <n v="2"/>
    <m/>
  </r>
  <r>
    <x v="2"/>
    <x v="170"/>
    <n v="57"/>
    <n v="12"/>
    <n v="7"/>
    <n v="159"/>
    <n v="451"/>
    <n v="2"/>
    <m/>
  </r>
  <r>
    <x v="3"/>
    <x v="171"/>
    <n v="35"/>
    <n v="10"/>
    <n v="5"/>
    <n v="140"/>
    <n v="412"/>
    <n v="2"/>
    <m/>
  </r>
  <r>
    <x v="4"/>
    <x v="172"/>
    <n v="62"/>
    <n v="8"/>
    <n v="5"/>
    <n v="117"/>
    <n v="355"/>
    <n v="2"/>
    <m/>
  </r>
  <r>
    <x v="5"/>
    <x v="173"/>
    <n v="57"/>
    <n v="6"/>
    <n v="8"/>
    <n v="120"/>
    <n v="335"/>
    <n v="2"/>
    <m/>
  </r>
  <r>
    <x v="6"/>
    <x v="174"/>
    <n v="53"/>
    <n v="10"/>
    <n v="4"/>
    <n v="110"/>
    <n v="314"/>
    <n v="1"/>
    <s v="Carole seule"/>
  </r>
  <r>
    <x v="0"/>
    <x v="175"/>
    <n v="36"/>
    <n v="7"/>
    <n v="3"/>
    <n v="214"/>
    <n v="614"/>
    <n v="2"/>
    <m/>
  </r>
  <r>
    <x v="1"/>
    <x v="176"/>
    <n v="34"/>
    <n v="10"/>
    <n v="1"/>
    <n v="300"/>
    <n v="832"/>
    <n v="2"/>
    <m/>
  </r>
  <r>
    <x v="2"/>
    <x v="177"/>
    <n v="66"/>
    <n v="13"/>
    <n v="2"/>
    <n v="257"/>
    <n v="681"/>
    <n v="2"/>
    <m/>
  </r>
  <r>
    <x v="3"/>
    <x v="178"/>
    <n v="24"/>
    <n v="9"/>
    <n v="1"/>
    <n v="184"/>
    <n v="430"/>
    <n v="1"/>
    <s v="Estelle seule"/>
  </r>
  <r>
    <x v="4"/>
    <x v="179"/>
    <n v="50"/>
    <n v="7"/>
    <n v="3"/>
    <n v="156"/>
    <n v="420"/>
    <n v="2"/>
    <m/>
  </r>
  <r>
    <x v="5"/>
    <x v="180"/>
    <n v="68"/>
    <n v="10"/>
    <n v="3"/>
    <n v="178"/>
    <n v="434"/>
    <n v="2"/>
    <m/>
  </r>
  <r>
    <x v="6"/>
    <x v="181"/>
    <n v="67"/>
    <n v="6"/>
    <n v="1"/>
    <n v="131"/>
    <n v="464"/>
    <n v="2"/>
    <m/>
  </r>
  <r>
    <x v="0"/>
    <x v="182"/>
    <n v="37"/>
    <n v="17"/>
    <n v="2"/>
    <n v="231"/>
    <n v="666"/>
    <n v="2"/>
    <m/>
  </r>
  <r>
    <x v="1"/>
    <x v="183"/>
    <n v="29"/>
    <n v="19"/>
    <n v="3"/>
    <n v="252"/>
    <n v="839"/>
    <n v="2"/>
    <m/>
  </r>
  <r>
    <x v="2"/>
    <x v="184"/>
    <n v="51"/>
    <n v="26"/>
    <n v="3"/>
    <n v="229"/>
    <n v="554"/>
    <n v="2"/>
    <m/>
  </r>
  <r>
    <x v="3"/>
    <x v="185"/>
    <n v="43"/>
    <n v="12"/>
    <n v="1"/>
    <n v="110"/>
    <n v="368"/>
    <n v="2"/>
    <m/>
  </r>
  <r>
    <x v="4"/>
    <x v="186"/>
    <n v="54"/>
    <n v="8"/>
    <n v="3"/>
    <n v="145"/>
    <n v="356"/>
    <n v="2"/>
    <m/>
  </r>
  <r>
    <x v="5"/>
    <x v="187"/>
    <n v="36"/>
    <n v="8"/>
    <n v="4"/>
    <n v="133"/>
    <n v="390"/>
    <n v="2"/>
    <m/>
  </r>
  <r>
    <x v="6"/>
    <x v="188"/>
    <n v="34"/>
    <n v="3"/>
    <n v="3"/>
    <n v="159"/>
    <n v="334"/>
    <n v="2"/>
    <m/>
  </r>
  <r>
    <x v="0"/>
    <x v="189"/>
    <n v="48"/>
    <n v="13"/>
    <n v="5"/>
    <n v="234"/>
    <n v="639"/>
    <n v="2"/>
    <m/>
  </r>
  <r>
    <x v="1"/>
    <x v="190"/>
    <n v="25"/>
    <n v="4"/>
    <n v="3"/>
    <n v="132"/>
    <n v="448"/>
    <n v="2"/>
    <m/>
  </r>
  <r>
    <x v="2"/>
    <x v="191"/>
    <n v="34"/>
    <n v="8"/>
    <n v="2"/>
    <n v="118"/>
    <n v="356"/>
    <n v="2"/>
    <m/>
  </r>
  <r>
    <x v="3"/>
    <x v="192"/>
    <n v="43"/>
    <n v="5"/>
    <n v="1"/>
    <n v="62"/>
    <n v="217"/>
    <n v="2"/>
    <m/>
  </r>
  <r>
    <x v="4"/>
    <x v="193"/>
    <n v="32"/>
    <n v="2"/>
    <n v="2"/>
    <n v="93"/>
    <n v="267"/>
    <n v="2"/>
    <m/>
  </r>
  <r>
    <x v="5"/>
    <x v="194"/>
    <n v="34"/>
    <n v="2"/>
    <n v="9"/>
    <n v="90"/>
    <n v="234"/>
    <n v="2"/>
    <m/>
  </r>
  <r>
    <x v="6"/>
    <x v="195"/>
    <n v="28"/>
    <n v="0"/>
    <n v="2"/>
    <n v="67"/>
    <n v="156"/>
    <n v="2"/>
    <m/>
  </r>
  <r>
    <x v="0"/>
    <x v="196"/>
    <n v="32"/>
    <n v="2"/>
    <n v="1"/>
    <n v="104"/>
    <n v="252"/>
    <n v="2"/>
    <m/>
  </r>
  <r>
    <x v="1"/>
    <x v="197"/>
    <n v="17"/>
    <n v="7"/>
    <n v="6"/>
    <n v="90"/>
    <n v="216"/>
    <n v="2"/>
    <m/>
  </r>
  <r>
    <x v="2"/>
    <x v="198"/>
    <n v="35"/>
    <n v="0"/>
    <n v="4"/>
    <n v="66"/>
    <n v="162"/>
    <n v="2"/>
    <m/>
  </r>
  <r>
    <x v="3"/>
    <x v="199"/>
    <n v="15"/>
    <n v="0"/>
    <n v="4"/>
    <n v="54"/>
    <n v="116"/>
    <n v="2"/>
    <m/>
  </r>
  <r>
    <x v="4"/>
    <x v="200"/>
    <n v="21"/>
    <n v="2"/>
    <n v="5"/>
    <n v="46"/>
    <n v="139"/>
    <n v="2"/>
    <m/>
  </r>
  <r>
    <x v="5"/>
    <x v="201"/>
    <n v="17"/>
    <n v="1"/>
    <n v="3"/>
    <n v="38"/>
    <n v="98"/>
    <n v="2"/>
    <m/>
  </r>
  <r>
    <x v="6"/>
    <x v="202"/>
    <n v="16"/>
    <n v="1"/>
    <n v="2"/>
    <n v="32"/>
    <n v="80"/>
    <n v="2"/>
    <m/>
  </r>
  <r>
    <x v="0"/>
    <x v="203"/>
    <n v="11"/>
    <n v="9"/>
    <n v="2"/>
    <n v="59"/>
    <n v="134"/>
    <n v="1"/>
    <m/>
  </r>
  <r>
    <x v="1"/>
    <x v="204"/>
    <n v="13"/>
    <n v="7"/>
    <n v="1"/>
    <n v="50"/>
    <n v="129"/>
    <n v="1"/>
    <m/>
  </r>
  <r>
    <x v="2"/>
    <x v="205"/>
    <n v="27"/>
    <n v="1"/>
    <n v="2"/>
    <n v="67"/>
    <n v="124"/>
    <n v="2"/>
    <m/>
  </r>
  <r>
    <x v="3"/>
    <x v="206"/>
    <n v="16"/>
    <n v="1"/>
    <n v="3"/>
    <n v="53"/>
    <n v="141"/>
    <n v="2"/>
    <m/>
  </r>
  <r>
    <x v="4"/>
    <x v="207"/>
    <n v="13"/>
    <n v="1"/>
    <n v="0"/>
    <n v="48"/>
    <n v="114"/>
    <n v="2"/>
    <m/>
  </r>
  <r>
    <x v="5"/>
    <x v="208"/>
    <n v="16"/>
    <n v="1"/>
    <n v="3"/>
    <n v="28"/>
    <n v="61"/>
    <n v="2"/>
    <m/>
  </r>
  <r>
    <x v="6"/>
    <x v="209"/>
    <n v="18"/>
    <n v="3"/>
    <n v="0"/>
    <n v="17"/>
    <n v="47"/>
    <n v="1"/>
    <m/>
  </r>
  <r>
    <x v="0"/>
    <x v="210"/>
    <m/>
    <m/>
    <m/>
    <m/>
    <m/>
    <m/>
    <m/>
  </r>
  <r>
    <x v="1"/>
    <x v="211"/>
    <m/>
    <m/>
    <m/>
    <m/>
    <m/>
    <m/>
    <m/>
  </r>
  <r>
    <x v="2"/>
    <x v="212"/>
    <n v="19"/>
    <n v="3"/>
    <n v="2"/>
    <n v="34"/>
    <n v="105"/>
    <n v="2"/>
    <m/>
  </r>
  <r>
    <x v="3"/>
    <x v="213"/>
    <n v="11"/>
    <n v="0"/>
    <n v="1"/>
    <n v="19"/>
    <n v="54"/>
    <n v="2"/>
    <m/>
  </r>
  <r>
    <x v="4"/>
    <x v="214"/>
    <n v="12"/>
    <n v="1"/>
    <n v="0"/>
    <n v="7"/>
    <n v="52"/>
    <n v="2"/>
    <m/>
  </r>
  <r>
    <x v="5"/>
    <x v="215"/>
    <n v="16"/>
    <n v="0"/>
    <n v="0"/>
    <n v="10"/>
    <n v="36"/>
    <n v="2"/>
    <m/>
  </r>
  <r>
    <x v="6"/>
    <x v="216"/>
    <n v="14"/>
    <n v="0"/>
    <n v="3"/>
    <n v="13"/>
    <n v="45"/>
    <n v="2"/>
    <m/>
  </r>
  <r>
    <x v="0"/>
    <x v="217"/>
    <m/>
    <m/>
    <m/>
    <m/>
    <m/>
    <m/>
    <m/>
  </r>
  <r>
    <x v="1"/>
    <x v="218"/>
    <m/>
    <m/>
    <m/>
    <m/>
    <m/>
    <m/>
    <m/>
  </r>
  <r>
    <x v="2"/>
    <x v="219"/>
    <n v="39"/>
    <n v="4"/>
    <n v="4"/>
    <n v="8"/>
    <n v="27"/>
    <n v="1"/>
    <m/>
  </r>
  <r>
    <x v="3"/>
    <x v="220"/>
    <n v="29"/>
    <n v="0"/>
    <n v="4"/>
    <n v="9"/>
    <n v="22"/>
    <n v="1"/>
    <m/>
  </r>
  <r>
    <x v="4"/>
    <x v="221"/>
    <n v="21"/>
    <n v="0"/>
    <n v="5"/>
    <n v="12"/>
    <n v="22"/>
    <n v="1"/>
    <m/>
  </r>
  <r>
    <x v="5"/>
    <x v="222"/>
    <n v="26"/>
    <n v="2"/>
    <n v="3"/>
    <n v="13"/>
    <n v="32"/>
    <n v="1"/>
    <m/>
  </r>
  <r>
    <x v="6"/>
    <x v="223"/>
    <n v="22"/>
    <n v="5"/>
    <n v="4"/>
    <n v="17"/>
    <n v="45"/>
    <n v="1"/>
    <m/>
  </r>
  <r>
    <x v="0"/>
    <x v="224"/>
    <m/>
    <m/>
    <m/>
    <m/>
    <m/>
    <m/>
    <m/>
  </r>
  <r>
    <x v="1"/>
    <x v="225"/>
    <m/>
    <m/>
    <m/>
    <m/>
    <m/>
    <m/>
    <m/>
  </r>
  <r>
    <x v="2"/>
    <x v="226"/>
    <n v="25"/>
    <n v="0"/>
    <n v="5"/>
    <n v="5"/>
    <n v="24"/>
    <n v="2"/>
    <m/>
  </r>
  <r>
    <x v="3"/>
    <x v="227"/>
    <n v="20"/>
    <n v="0"/>
    <n v="5"/>
    <n v="11"/>
    <n v="27"/>
    <n v="2"/>
    <m/>
  </r>
  <r>
    <x v="4"/>
    <x v="228"/>
    <n v="21"/>
    <n v="0"/>
    <n v="8"/>
    <n v="12"/>
    <n v="29"/>
    <n v="3"/>
    <m/>
  </r>
  <r>
    <x v="5"/>
    <x v="229"/>
    <n v="9"/>
    <n v="1"/>
    <n v="1"/>
    <n v="8"/>
    <n v="14"/>
    <n v="3"/>
    <m/>
  </r>
  <r>
    <x v="6"/>
    <x v="230"/>
    <n v="16"/>
    <n v="0"/>
    <n v="7"/>
    <n v="8"/>
    <n v="33"/>
    <n v="2"/>
    <m/>
  </r>
  <r>
    <x v="0"/>
    <x v="231"/>
    <m/>
    <m/>
    <m/>
    <m/>
    <m/>
    <m/>
    <m/>
  </r>
  <r>
    <x v="1"/>
    <x v="232"/>
    <m/>
    <m/>
    <m/>
    <m/>
    <m/>
    <m/>
    <m/>
  </r>
  <r>
    <x v="2"/>
    <x v="233"/>
    <n v="17"/>
    <n v="0"/>
    <n v="7"/>
    <n v="5"/>
    <n v="21"/>
    <n v="2"/>
    <m/>
  </r>
  <r>
    <x v="3"/>
    <x v="234"/>
    <n v="20"/>
    <n v="0"/>
    <n v="7"/>
    <n v="1"/>
    <n v="7"/>
    <n v="2"/>
    <m/>
  </r>
  <r>
    <x v="4"/>
    <x v="235"/>
    <n v="19"/>
    <n v="2"/>
    <n v="5"/>
    <n v="5"/>
    <n v="12"/>
    <n v="1"/>
    <s v="Estelle seule le matin, Carole seule l'après-midi"/>
  </r>
  <r>
    <x v="5"/>
    <x v="236"/>
    <n v="22"/>
    <n v="1"/>
    <n v="8"/>
    <n v="5"/>
    <n v="17"/>
    <n v="2"/>
    <m/>
  </r>
  <r>
    <x v="6"/>
    <x v="237"/>
    <n v="14"/>
    <n v="0"/>
    <n v="4"/>
    <n v="2"/>
    <n v="14"/>
    <n v="2"/>
    <m/>
  </r>
  <r>
    <x v="0"/>
    <x v="238"/>
    <m/>
    <m/>
    <m/>
    <m/>
    <m/>
    <m/>
    <m/>
  </r>
  <r>
    <x v="1"/>
    <x v="239"/>
    <m/>
    <m/>
    <m/>
    <m/>
    <m/>
    <m/>
    <m/>
  </r>
  <r>
    <x v="2"/>
    <x v="240"/>
    <n v="16"/>
    <n v="0"/>
    <n v="4"/>
    <n v="4"/>
    <n v="11"/>
    <n v="2"/>
    <m/>
  </r>
  <r>
    <x v="3"/>
    <x v="241"/>
    <n v="23"/>
    <n v="0"/>
    <n v="2"/>
    <n v="5"/>
    <n v="12"/>
    <n v="2"/>
    <m/>
  </r>
  <r>
    <x v="4"/>
    <x v="242"/>
    <n v="24"/>
    <n v="0"/>
    <n v="1"/>
    <n v="6"/>
    <n v="26"/>
    <n v="2"/>
    <m/>
  </r>
  <r>
    <x v="5"/>
    <x v="243"/>
    <m/>
    <m/>
    <m/>
    <m/>
    <m/>
    <m/>
    <m/>
  </r>
  <r>
    <x v="6"/>
    <x v="244"/>
    <m/>
    <m/>
    <m/>
    <m/>
    <m/>
    <m/>
    <m/>
  </r>
  <r>
    <x v="0"/>
    <x v="245"/>
    <m/>
    <m/>
    <m/>
    <m/>
    <m/>
    <m/>
    <m/>
  </r>
  <r>
    <x v="1"/>
    <x v="246"/>
    <m/>
    <m/>
    <m/>
    <m/>
    <m/>
    <m/>
    <m/>
  </r>
  <r>
    <x v="2"/>
    <x v="247"/>
    <m/>
    <m/>
    <m/>
    <m/>
    <m/>
    <m/>
    <m/>
  </r>
  <r>
    <x v="3"/>
    <x v="248"/>
    <m/>
    <m/>
    <m/>
    <m/>
    <m/>
    <m/>
    <m/>
  </r>
  <r>
    <x v="4"/>
    <x v="249"/>
    <m/>
    <m/>
    <m/>
    <m/>
    <m/>
    <m/>
    <m/>
  </r>
  <r>
    <x v="5"/>
    <x v="250"/>
    <m/>
    <m/>
    <m/>
    <m/>
    <m/>
    <m/>
    <m/>
  </r>
  <r>
    <x v="6"/>
    <x v="251"/>
    <m/>
    <m/>
    <m/>
    <m/>
    <m/>
    <m/>
    <m/>
  </r>
  <r>
    <x v="0"/>
    <x v="252"/>
    <m/>
    <m/>
    <m/>
    <m/>
    <m/>
    <m/>
    <m/>
  </r>
  <r>
    <x v="1"/>
    <x v="253"/>
    <m/>
    <m/>
    <m/>
    <m/>
    <m/>
    <m/>
    <m/>
  </r>
  <r>
    <x v="2"/>
    <x v="254"/>
    <m/>
    <m/>
    <m/>
    <m/>
    <m/>
    <m/>
    <m/>
  </r>
  <r>
    <x v="3"/>
    <x v="255"/>
    <m/>
    <m/>
    <m/>
    <m/>
    <m/>
    <m/>
    <m/>
  </r>
  <r>
    <x v="4"/>
    <x v="256"/>
    <m/>
    <m/>
    <m/>
    <m/>
    <m/>
    <m/>
    <m/>
  </r>
  <r>
    <x v="5"/>
    <x v="257"/>
    <m/>
    <m/>
    <m/>
    <m/>
    <m/>
    <m/>
    <m/>
  </r>
  <r>
    <x v="6"/>
    <x v="258"/>
    <m/>
    <m/>
    <m/>
    <m/>
    <m/>
    <m/>
    <m/>
  </r>
  <r>
    <x v="0"/>
    <x v="259"/>
    <m/>
    <m/>
    <m/>
    <m/>
    <m/>
    <m/>
    <m/>
  </r>
  <r>
    <x v="1"/>
    <x v="26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376CD7-C479-4748-B312-AD31B79C277C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1">
  <location ref="A3:B13" firstHeaderRow="1" firstDataRow="1" firstDataCol="1" rowPageCount="1" colPageCount="1"/>
  <pivotFields count="10">
    <pivotField axis="axisPage" multipleItemSelectionAllowed="1" showAll="0">
      <items count="8">
        <item x="2"/>
        <item x="3"/>
        <item x="4"/>
        <item x="5"/>
        <item x="6"/>
        <item x="0"/>
        <item x="1"/>
        <item t="default"/>
      </items>
    </pivotField>
    <pivotField axis="axisRow" multipleItemSelectionAllowed="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9"/>
    <field x="1"/>
  </rowFields>
  <rowItems count="1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ageFields count="1">
    <pageField fld="0" hier="-1"/>
  </pageFields>
  <dataFields count="1">
    <dataField name="Somme de NOMBRE_x000a_PASSAGES_x000a_PORTE" fld="6" baseField="0" baseItem="0"/>
  </dataFields>
  <formats count="1">
    <format dxfId="0">
      <pivotArea dataOnly="0" labelOnly="1" fieldPosition="0">
        <references count="2">
          <reference field="1" count="1">
            <x v="44"/>
          </reference>
          <reference field="9" count="1" selected="0">
            <x v="2"/>
          </reference>
        </references>
      </pivotArea>
    </format>
  </formats>
  <chartFormats count="1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E0572D-8DC4-44E9-8861-728E0CCA0466}" name="Tableau1" displayName="Tableau1" ref="A1:I262" totalsRowShown="0" headerRowDxfId="14" dataDxfId="12" headerRowBorderDxfId="13" tableBorderDxfId="11" totalsRowBorderDxfId="10">
  <autoFilter ref="A1:I262" xr:uid="{DDE0572D-8DC4-44E9-8861-728E0CCA0466}"/>
  <tableColumns count="9">
    <tableColumn id="1" xr3:uid="{B04CB48A-9F8B-4D98-AC9B-F5F26C4BA50E}" name="JOUR" dataDxfId="9"/>
    <tableColumn id="2" xr3:uid="{02A0E7D7-A5BB-4170-B341-C09196E37CBD}" name="DATES" dataDxfId="8"/>
    <tableColumn id="3" xr3:uid="{68ED07EA-1EF5-491A-9FB4-17F4B2761A99}" name="APPELS _x000a_TRAITES_x000a_ACCUEIL" dataDxfId="7"/>
    <tableColumn id="4" xr3:uid="{BDD072DB-C5E1-4E3D-AF85-D73729D248A4}" name="APPELS_x000a_ MANQUES" dataDxfId="6"/>
    <tableColumn id="5" xr3:uid="{2045A1B4-470B-4E0C-9902-DAA48A1F91DE}" name="MAILS _x000a_TRAITES" dataDxfId="5"/>
    <tableColumn id="6" xr3:uid="{DE25A095-7B14-4E8E-BEB9-2A69F971B141}" name="FACE_x000a_A FACE" dataDxfId="4"/>
    <tableColumn id="7" xr3:uid="{B05DFD9F-BF9F-4D9D-8281-82CE824552EA}" name="NOMBRE_x000a_PASSAGES_x000a_PORTE" dataDxfId="3"/>
    <tableColumn id="8" xr3:uid="{C93BD91B-AC76-47A6-B139-0AE9E74C7E59}" name="NOMBRE_x000a_CONSEILLERES" dataDxfId="2"/>
    <tableColumn id="9" xr3:uid="{B2668823-4551-4ABB-BFF4-8799649D9755}" name="COMMENTAIRE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A299-B01D-4017-B69D-61487F4A6A39}">
  <dimension ref="A1:I262"/>
  <sheetViews>
    <sheetView tabSelected="1" workbookViewId="0">
      <pane ySplit="1" topLeftCell="A236" activePane="bottomLeft" state="frozen"/>
      <selection pane="bottomLeft" activeCell="K242" sqref="K242"/>
    </sheetView>
  </sheetViews>
  <sheetFormatPr baseColWidth="10" defaultRowHeight="15" x14ac:dyDescent="0.25"/>
  <cols>
    <col min="2" max="2" width="27.7109375" style="1" customWidth="1"/>
    <col min="3" max="4" width="11.7109375" style="1" customWidth="1"/>
    <col min="5" max="5" width="11.42578125" style="1" customWidth="1"/>
    <col min="6" max="7" width="11.7109375" style="1" customWidth="1"/>
    <col min="8" max="8" width="13.140625" style="1" customWidth="1"/>
    <col min="9" max="9" width="55.7109375" customWidth="1"/>
  </cols>
  <sheetData>
    <row r="1" spans="1:9" s="5" customFormat="1" ht="45" customHeight="1" x14ac:dyDescent="0.25">
      <c r="A1" s="17" t="s">
        <v>8</v>
      </c>
      <c r="B1" s="18" t="s">
        <v>0</v>
      </c>
      <c r="C1" s="19" t="s">
        <v>18</v>
      </c>
      <c r="D1" s="19" t="s">
        <v>10</v>
      </c>
      <c r="E1" s="20" t="s">
        <v>11</v>
      </c>
      <c r="F1" s="19" t="s">
        <v>9</v>
      </c>
      <c r="G1" s="20" t="s">
        <v>23</v>
      </c>
      <c r="H1" s="20" t="s">
        <v>12</v>
      </c>
      <c r="I1" s="38" t="s">
        <v>19</v>
      </c>
    </row>
    <row r="2" spans="1:9" x14ac:dyDescent="0.25">
      <c r="A2" s="10" t="s">
        <v>1</v>
      </c>
      <c r="B2" s="27">
        <v>44240</v>
      </c>
      <c r="C2" s="2">
        <v>72</v>
      </c>
      <c r="D2" s="4">
        <v>21</v>
      </c>
      <c r="E2" s="2">
        <v>10</v>
      </c>
      <c r="F2" s="2">
        <v>109</v>
      </c>
      <c r="G2" s="2"/>
      <c r="H2" s="2">
        <v>2</v>
      </c>
      <c r="I2" s="15"/>
    </row>
    <row r="3" spans="1:9" x14ac:dyDescent="0.25">
      <c r="A3" s="11" t="s">
        <v>2</v>
      </c>
      <c r="B3" s="27">
        <v>44241</v>
      </c>
      <c r="C3" s="2">
        <v>53</v>
      </c>
      <c r="D3" s="2">
        <v>11</v>
      </c>
      <c r="E3" s="2">
        <v>6</v>
      </c>
      <c r="F3" s="2">
        <v>137</v>
      </c>
      <c r="G3" s="2">
        <v>339</v>
      </c>
      <c r="H3" s="2">
        <v>2</v>
      </c>
      <c r="I3" s="15"/>
    </row>
    <row r="4" spans="1:9" x14ac:dyDescent="0.25">
      <c r="A4" s="10" t="s">
        <v>3</v>
      </c>
      <c r="B4" s="27">
        <v>44242</v>
      </c>
      <c r="C4" s="4">
        <v>81</v>
      </c>
      <c r="D4" s="2">
        <v>8</v>
      </c>
      <c r="E4" s="2">
        <v>10</v>
      </c>
      <c r="F4" s="2">
        <v>105</v>
      </c>
      <c r="G4" s="2">
        <v>267</v>
      </c>
      <c r="H4" s="2">
        <v>2</v>
      </c>
      <c r="I4" s="15"/>
    </row>
    <row r="5" spans="1:9" x14ac:dyDescent="0.25">
      <c r="A5" s="10" t="s">
        <v>4</v>
      </c>
      <c r="B5" s="27">
        <v>44243</v>
      </c>
      <c r="C5" s="2">
        <v>66</v>
      </c>
      <c r="D5" s="2">
        <v>5</v>
      </c>
      <c r="E5" s="2">
        <v>4</v>
      </c>
      <c r="F5" s="2">
        <v>90</v>
      </c>
      <c r="G5" s="2">
        <v>234</v>
      </c>
      <c r="H5" s="2">
        <v>2</v>
      </c>
      <c r="I5" s="15"/>
    </row>
    <row r="6" spans="1:9" x14ac:dyDescent="0.25">
      <c r="A6" s="10" t="s">
        <v>5</v>
      </c>
      <c r="B6" s="27">
        <v>44244</v>
      </c>
      <c r="C6" s="4">
        <v>81</v>
      </c>
      <c r="D6" s="2">
        <v>5</v>
      </c>
      <c r="E6" s="2">
        <v>31</v>
      </c>
      <c r="F6" s="2">
        <v>96</v>
      </c>
      <c r="G6" s="2">
        <v>225</v>
      </c>
      <c r="H6" s="2">
        <v>2</v>
      </c>
      <c r="I6" s="15"/>
    </row>
    <row r="7" spans="1:9" x14ac:dyDescent="0.25">
      <c r="A7" s="10" t="s">
        <v>6</v>
      </c>
      <c r="B7" s="27">
        <v>44245</v>
      </c>
      <c r="C7" s="2">
        <v>63</v>
      </c>
      <c r="D7" s="2">
        <v>3</v>
      </c>
      <c r="E7" s="2">
        <v>8</v>
      </c>
      <c r="F7" s="2">
        <v>109</v>
      </c>
      <c r="G7" s="2">
        <v>239</v>
      </c>
      <c r="H7" s="2">
        <v>2</v>
      </c>
      <c r="I7" s="15"/>
    </row>
    <row r="8" spans="1:9" x14ac:dyDescent="0.25">
      <c r="A8" s="10" t="s">
        <v>7</v>
      </c>
      <c r="B8" s="27">
        <v>44246</v>
      </c>
      <c r="C8" s="2">
        <v>57</v>
      </c>
      <c r="D8" s="2">
        <v>3</v>
      </c>
      <c r="E8" s="2">
        <v>7</v>
      </c>
      <c r="F8" s="2">
        <v>49</v>
      </c>
      <c r="G8" s="2">
        <v>157</v>
      </c>
      <c r="H8" s="2">
        <v>2</v>
      </c>
      <c r="I8" s="15"/>
    </row>
    <row r="9" spans="1:9" x14ac:dyDescent="0.25">
      <c r="A9" s="10" t="s">
        <v>1</v>
      </c>
      <c r="B9" s="27">
        <v>44247</v>
      </c>
      <c r="C9" s="2">
        <v>41</v>
      </c>
      <c r="D9" s="4">
        <v>20</v>
      </c>
      <c r="E9" s="2">
        <v>3</v>
      </c>
      <c r="F9" s="2">
        <v>128</v>
      </c>
      <c r="G9" s="2">
        <v>308</v>
      </c>
      <c r="H9" s="2">
        <v>2</v>
      </c>
      <c r="I9" s="15"/>
    </row>
    <row r="10" spans="1:9" x14ac:dyDescent="0.25">
      <c r="A10" s="11" t="s">
        <v>2</v>
      </c>
      <c r="B10" s="27">
        <v>44248</v>
      </c>
      <c r="C10" s="2">
        <v>37</v>
      </c>
      <c r="D10" s="4">
        <v>17</v>
      </c>
      <c r="E10" s="2">
        <v>4</v>
      </c>
      <c r="F10" s="2">
        <v>179</v>
      </c>
      <c r="G10" s="2">
        <v>364</v>
      </c>
      <c r="H10" s="2">
        <v>2</v>
      </c>
      <c r="I10" s="15"/>
    </row>
    <row r="11" spans="1:9" x14ac:dyDescent="0.25">
      <c r="A11" s="10" t="s">
        <v>3</v>
      </c>
      <c r="B11" s="27">
        <v>44249</v>
      </c>
      <c r="C11" s="2">
        <v>67</v>
      </c>
      <c r="D11" s="2">
        <v>3</v>
      </c>
      <c r="E11" s="2">
        <v>5</v>
      </c>
      <c r="F11" s="2">
        <v>156</v>
      </c>
      <c r="G11" s="2">
        <v>316</v>
      </c>
      <c r="H11" s="2">
        <v>2</v>
      </c>
      <c r="I11" s="15"/>
    </row>
    <row r="12" spans="1:9" x14ac:dyDescent="0.25">
      <c r="A12" s="10" t="s">
        <v>4</v>
      </c>
      <c r="B12" s="27">
        <v>44250</v>
      </c>
      <c r="C12" s="2">
        <v>66</v>
      </c>
      <c r="D12" s="2">
        <v>2</v>
      </c>
      <c r="E12" s="2">
        <v>7</v>
      </c>
      <c r="F12" s="2">
        <v>101</v>
      </c>
      <c r="G12" s="2">
        <v>245</v>
      </c>
      <c r="H12" s="2">
        <v>2</v>
      </c>
      <c r="I12" s="15"/>
    </row>
    <row r="13" spans="1:9" x14ac:dyDescent="0.25">
      <c r="A13" s="10" t="s">
        <v>5</v>
      </c>
      <c r="B13" s="27">
        <v>44251</v>
      </c>
      <c r="C13" s="2">
        <v>50</v>
      </c>
      <c r="D13" s="2">
        <v>3</v>
      </c>
      <c r="E13" s="2">
        <v>12</v>
      </c>
      <c r="F13" s="2">
        <v>95</v>
      </c>
      <c r="G13" s="2">
        <v>226</v>
      </c>
      <c r="H13" s="2">
        <v>2</v>
      </c>
      <c r="I13" s="15"/>
    </row>
    <row r="14" spans="1:9" x14ac:dyDescent="0.25">
      <c r="A14" s="10" t="s">
        <v>6</v>
      </c>
      <c r="B14" s="27">
        <v>44252</v>
      </c>
      <c r="C14" s="2">
        <v>54</v>
      </c>
      <c r="D14" s="2">
        <v>0</v>
      </c>
      <c r="E14" s="2">
        <v>1</v>
      </c>
      <c r="F14" s="2">
        <v>120</v>
      </c>
      <c r="G14" s="2">
        <v>274</v>
      </c>
      <c r="H14" s="2">
        <v>2</v>
      </c>
      <c r="I14" s="15"/>
    </row>
    <row r="15" spans="1:9" x14ac:dyDescent="0.25">
      <c r="A15" s="10" t="s">
        <v>7</v>
      </c>
      <c r="B15" s="27">
        <v>44253</v>
      </c>
      <c r="C15" s="2">
        <v>36</v>
      </c>
      <c r="D15" s="2">
        <v>1</v>
      </c>
      <c r="E15" s="2">
        <v>12</v>
      </c>
      <c r="F15" s="2">
        <v>49</v>
      </c>
      <c r="G15" s="2">
        <v>125</v>
      </c>
      <c r="H15" s="2">
        <v>2</v>
      </c>
      <c r="I15" s="15"/>
    </row>
    <row r="16" spans="1:9" x14ac:dyDescent="0.25">
      <c r="A16" s="10" t="s">
        <v>1</v>
      </c>
      <c r="B16" s="27">
        <v>44254</v>
      </c>
      <c r="C16" s="2">
        <v>28</v>
      </c>
      <c r="D16" s="2">
        <v>10</v>
      </c>
      <c r="E16" s="2">
        <v>2</v>
      </c>
      <c r="F16" s="2">
        <v>148</v>
      </c>
      <c r="G16" s="2">
        <v>333</v>
      </c>
      <c r="H16" s="2">
        <v>2</v>
      </c>
      <c r="I16" s="15"/>
    </row>
    <row r="17" spans="1:9" x14ac:dyDescent="0.25">
      <c r="A17" s="11" t="s">
        <v>2</v>
      </c>
      <c r="B17" s="27">
        <v>44255</v>
      </c>
      <c r="C17" s="2">
        <v>31</v>
      </c>
      <c r="D17" s="2">
        <v>10</v>
      </c>
      <c r="E17" s="2">
        <v>3</v>
      </c>
      <c r="F17" s="4">
        <v>226</v>
      </c>
      <c r="G17" s="4">
        <v>419</v>
      </c>
      <c r="H17" s="2">
        <v>2</v>
      </c>
      <c r="I17" s="15"/>
    </row>
    <row r="18" spans="1:9" x14ac:dyDescent="0.25">
      <c r="A18" s="10" t="s">
        <v>3</v>
      </c>
      <c r="B18" s="27">
        <v>44256</v>
      </c>
      <c r="C18" s="2">
        <v>35</v>
      </c>
      <c r="D18" s="2">
        <v>0</v>
      </c>
      <c r="E18" s="2">
        <v>1</v>
      </c>
      <c r="F18" s="2">
        <v>194</v>
      </c>
      <c r="G18" s="2">
        <v>329</v>
      </c>
      <c r="H18" s="2">
        <v>2</v>
      </c>
      <c r="I18" s="15"/>
    </row>
    <row r="19" spans="1:9" x14ac:dyDescent="0.25">
      <c r="A19" s="10" t="s">
        <v>4</v>
      </c>
      <c r="B19" s="27">
        <v>44257</v>
      </c>
      <c r="C19" s="2">
        <v>53</v>
      </c>
      <c r="D19" s="2">
        <v>1</v>
      </c>
      <c r="E19" s="2">
        <v>6</v>
      </c>
      <c r="F19" s="2">
        <v>110</v>
      </c>
      <c r="G19" s="2">
        <v>188</v>
      </c>
      <c r="H19" s="2">
        <v>2</v>
      </c>
      <c r="I19" s="15"/>
    </row>
    <row r="20" spans="1:9" x14ac:dyDescent="0.25">
      <c r="A20" s="10" t="s">
        <v>5</v>
      </c>
      <c r="B20" s="27">
        <v>44258</v>
      </c>
      <c r="C20" s="2">
        <v>43</v>
      </c>
      <c r="D20" s="2">
        <v>1</v>
      </c>
      <c r="E20" s="2">
        <v>5</v>
      </c>
      <c r="F20" s="2">
        <v>82</v>
      </c>
      <c r="G20" s="2">
        <v>181</v>
      </c>
      <c r="H20" s="2">
        <v>2</v>
      </c>
      <c r="I20" s="15"/>
    </row>
    <row r="21" spans="1:9" x14ac:dyDescent="0.25">
      <c r="A21" s="10" t="s">
        <v>6</v>
      </c>
      <c r="B21" s="27">
        <v>44259</v>
      </c>
      <c r="C21" s="2">
        <v>38</v>
      </c>
      <c r="D21" s="2">
        <v>2</v>
      </c>
      <c r="E21" s="2">
        <v>3</v>
      </c>
      <c r="F21" s="2">
        <v>75</v>
      </c>
      <c r="G21" s="2">
        <v>246</v>
      </c>
      <c r="H21" s="2">
        <v>2</v>
      </c>
      <c r="I21" s="15"/>
    </row>
    <row r="22" spans="1:9" x14ac:dyDescent="0.25">
      <c r="A22" s="10" t="s">
        <v>7</v>
      </c>
      <c r="B22" s="27">
        <v>44260</v>
      </c>
      <c r="C22" s="2">
        <v>31</v>
      </c>
      <c r="D22" s="2">
        <v>2</v>
      </c>
      <c r="E22" s="2">
        <v>1</v>
      </c>
      <c r="F22" s="2">
        <v>86</v>
      </c>
      <c r="G22" s="2">
        <v>187</v>
      </c>
      <c r="H22" s="2">
        <v>2</v>
      </c>
      <c r="I22" s="15"/>
    </row>
    <row r="23" spans="1:9" x14ac:dyDescent="0.25">
      <c r="A23" s="10" t="s">
        <v>1</v>
      </c>
      <c r="B23" s="27">
        <v>44261</v>
      </c>
      <c r="C23" s="2">
        <v>24</v>
      </c>
      <c r="D23" s="2">
        <v>7</v>
      </c>
      <c r="E23" s="2">
        <v>3</v>
      </c>
      <c r="F23" s="2">
        <v>104</v>
      </c>
      <c r="G23" s="2">
        <v>230</v>
      </c>
      <c r="H23" s="2">
        <v>2</v>
      </c>
      <c r="I23" s="15"/>
    </row>
    <row r="24" spans="1:9" x14ac:dyDescent="0.25">
      <c r="A24" s="11" t="s">
        <v>2</v>
      </c>
      <c r="B24" s="27">
        <v>44262</v>
      </c>
      <c r="C24" s="2">
        <v>17</v>
      </c>
      <c r="D24" s="2">
        <v>6</v>
      </c>
      <c r="E24" s="2">
        <v>5</v>
      </c>
      <c r="F24" s="2">
        <v>95</v>
      </c>
      <c r="G24" s="2">
        <v>183</v>
      </c>
      <c r="H24" s="2">
        <v>2</v>
      </c>
      <c r="I24" s="15"/>
    </row>
    <row r="25" spans="1:9" x14ac:dyDescent="0.25">
      <c r="A25" s="10" t="s">
        <v>3</v>
      </c>
      <c r="B25" s="27">
        <v>44263</v>
      </c>
      <c r="C25" s="2">
        <v>46</v>
      </c>
      <c r="D25" s="2">
        <v>3</v>
      </c>
      <c r="E25" s="2">
        <v>8</v>
      </c>
      <c r="F25" s="2">
        <v>85</v>
      </c>
      <c r="G25" s="2">
        <v>191</v>
      </c>
      <c r="H25" s="2">
        <v>2</v>
      </c>
      <c r="I25" s="15"/>
    </row>
    <row r="26" spans="1:9" x14ac:dyDescent="0.25">
      <c r="A26" s="10" t="s">
        <v>4</v>
      </c>
      <c r="B26" s="27">
        <v>44264</v>
      </c>
      <c r="C26" s="2">
        <v>35</v>
      </c>
      <c r="D26" s="2">
        <v>0</v>
      </c>
      <c r="E26" s="2">
        <v>2</v>
      </c>
      <c r="F26" s="2">
        <v>61</v>
      </c>
      <c r="G26" s="2">
        <v>118</v>
      </c>
      <c r="H26" s="2">
        <v>2</v>
      </c>
      <c r="I26" s="15"/>
    </row>
    <row r="27" spans="1:9" x14ac:dyDescent="0.25">
      <c r="A27" s="10" t="s">
        <v>5</v>
      </c>
      <c r="B27" s="27">
        <v>44265</v>
      </c>
      <c r="C27" s="2">
        <v>29</v>
      </c>
      <c r="D27" s="2">
        <v>1</v>
      </c>
      <c r="E27" s="2">
        <v>2</v>
      </c>
      <c r="F27" s="2">
        <v>67</v>
      </c>
      <c r="G27" s="2">
        <v>128</v>
      </c>
      <c r="H27" s="2">
        <v>2</v>
      </c>
      <c r="I27" s="15"/>
    </row>
    <row r="28" spans="1:9" x14ac:dyDescent="0.25">
      <c r="A28" s="10" t="s">
        <v>6</v>
      </c>
      <c r="B28" s="27">
        <v>44266</v>
      </c>
      <c r="C28" s="2">
        <v>39</v>
      </c>
      <c r="D28" s="2">
        <v>2</v>
      </c>
      <c r="E28" s="2">
        <v>4</v>
      </c>
      <c r="F28" s="2">
        <v>48</v>
      </c>
      <c r="G28" s="2">
        <v>130</v>
      </c>
      <c r="H28" s="2">
        <v>2</v>
      </c>
      <c r="I28" s="15"/>
    </row>
    <row r="29" spans="1:9" x14ac:dyDescent="0.25">
      <c r="A29" s="10" t="s">
        <v>7</v>
      </c>
      <c r="B29" s="27">
        <v>44267</v>
      </c>
      <c r="C29" s="2">
        <v>35</v>
      </c>
      <c r="D29" s="2">
        <v>0</v>
      </c>
      <c r="E29" s="2">
        <v>0</v>
      </c>
      <c r="F29" s="2">
        <v>28</v>
      </c>
      <c r="G29" s="2">
        <v>76</v>
      </c>
      <c r="H29" s="2">
        <v>2</v>
      </c>
      <c r="I29" s="15"/>
    </row>
    <row r="30" spans="1:9" x14ac:dyDescent="0.25">
      <c r="A30" s="10" t="s">
        <v>1</v>
      </c>
      <c r="B30" s="27">
        <v>44268</v>
      </c>
      <c r="C30" s="2">
        <v>25</v>
      </c>
      <c r="D30" s="2">
        <v>2</v>
      </c>
      <c r="E30" s="2">
        <v>2</v>
      </c>
      <c r="F30" s="2">
        <v>63</v>
      </c>
      <c r="G30" s="2">
        <v>148</v>
      </c>
      <c r="H30" s="2">
        <v>2</v>
      </c>
      <c r="I30" s="15"/>
    </row>
    <row r="31" spans="1:9" x14ac:dyDescent="0.25">
      <c r="A31" s="11" t="s">
        <v>2</v>
      </c>
      <c r="B31" s="27">
        <v>44269</v>
      </c>
      <c r="C31" s="2">
        <v>15</v>
      </c>
      <c r="D31" s="2">
        <v>2</v>
      </c>
      <c r="E31" s="2">
        <v>3</v>
      </c>
      <c r="F31" s="2">
        <v>73</v>
      </c>
      <c r="G31" s="2">
        <v>134</v>
      </c>
      <c r="H31" s="7">
        <v>1</v>
      </c>
      <c r="I31" s="15"/>
    </row>
    <row r="32" spans="1:9" x14ac:dyDescent="0.25">
      <c r="A32" s="10" t="s">
        <v>3</v>
      </c>
      <c r="B32" s="27">
        <v>44270</v>
      </c>
      <c r="C32" s="2">
        <v>31</v>
      </c>
      <c r="D32" s="2">
        <v>6</v>
      </c>
      <c r="E32" s="2">
        <v>7</v>
      </c>
      <c r="F32" s="2">
        <v>53</v>
      </c>
      <c r="G32" s="2">
        <v>150</v>
      </c>
      <c r="H32" s="2">
        <v>2</v>
      </c>
      <c r="I32" s="15"/>
    </row>
    <row r="33" spans="1:9" x14ac:dyDescent="0.25">
      <c r="A33" s="10" t="s">
        <v>4</v>
      </c>
      <c r="B33" s="27">
        <v>44271</v>
      </c>
      <c r="C33" s="2">
        <v>37</v>
      </c>
      <c r="D33" s="2">
        <v>1</v>
      </c>
      <c r="E33" s="2">
        <v>5</v>
      </c>
      <c r="F33" s="2">
        <v>48</v>
      </c>
      <c r="G33" s="2">
        <v>116</v>
      </c>
      <c r="H33" s="2">
        <v>2</v>
      </c>
      <c r="I33" s="15"/>
    </row>
    <row r="34" spans="1:9" x14ac:dyDescent="0.25">
      <c r="A34" s="10" t="s">
        <v>5</v>
      </c>
      <c r="B34" s="27">
        <v>44272</v>
      </c>
      <c r="C34" s="2">
        <v>27</v>
      </c>
      <c r="D34" s="2">
        <v>2</v>
      </c>
      <c r="E34" s="2">
        <v>0</v>
      </c>
      <c r="F34" s="2">
        <v>43</v>
      </c>
      <c r="G34" s="2">
        <v>109</v>
      </c>
      <c r="H34" s="2">
        <v>2</v>
      </c>
      <c r="I34" s="15"/>
    </row>
    <row r="35" spans="1:9" x14ac:dyDescent="0.25">
      <c r="A35" s="10" t="s">
        <v>6</v>
      </c>
      <c r="B35" s="27">
        <v>44273</v>
      </c>
      <c r="C35" s="2">
        <v>28</v>
      </c>
      <c r="D35" s="2">
        <v>2</v>
      </c>
      <c r="E35" s="2">
        <v>6</v>
      </c>
      <c r="F35" s="2">
        <v>43</v>
      </c>
      <c r="G35" s="2">
        <v>148</v>
      </c>
      <c r="H35" s="2">
        <v>2</v>
      </c>
      <c r="I35" s="15"/>
    </row>
    <row r="36" spans="1:9" x14ac:dyDescent="0.25">
      <c r="A36" s="10" t="s">
        <v>7</v>
      </c>
      <c r="B36" s="27">
        <v>44274</v>
      </c>
      <c r="C36" s="2">
        <v>22</v>
      </c>
      <c r="D36" s="2">
        <v>1</v>
      </c>
      <c r="E36" s="2">
        <v>3</v>
      </c>
      <c r="F36" s="2">
        <v>50</v>
      </c>
      <c r="G36" s="2">
        <v>127</v>
      </c>
      <c r="H36" s="2">
        <v>2</v>
      </c>
      <c r="I36" s="15"/>
    </row>
    <row r="37" spans="1:9" x14ac:dyDescent="0.25">
      <c r="A37" s="10" t="s">
        <v>1</v>
      </c>
      <c r="B37" s="27">
        <v>44275</v>
      </c>
      <c r="C37" s="2">
        <v>9</v>
      </c>
      <c r="D37" s="2">
        <v>1</v>
      </c>
      <c r="E37" s="2">
        <v>2</v>
      </c>
      <c r="F37" s="2">
        <v>52</v>
      </c>
      <c r="G37" s="2">
        <v>102</v>
      </c>
      <c r="H37" s="2">
        <v>2</v>
      </c>
      <c r="I37" s="15"/>
    </row>
    <row r="38" spans="1:9" x14ac:dyDescent="0.25">
      <c r="A38" s="11" t="s">
        <v>2</v>
      </c>
      <c r="B38" s="27">
        <v>44276</v>
      </c>
      <c r="C38" s="2">
        <v>10</v>
      </c>
      <c r="D38" s="2">
        <v>4</v>
      </c>
      <c r="E38" s="2">
        <v>0</v>
      </c>
      <c r="F38" s="2">
        <v>56</v>
      </c>
      <c r="G38" s="2">
        <v>110</v>
      </c>
      <c r="H38" s="2">
        <v>1</v>
      </c>
      <c r="I38" s="15"/>
    </row>
    <row r="39" spans="1:9" x14ac:dyDescent="0.25">
      <c r="A39" s="10" t="s">
        <v>3</v>
      </c>
      <c r="B39" s="27">
        <v>44277</v>
      </c>
      <c r="C39" s="2">
        <v>30</v>
      </c>
      <c r="D39" s="2">
        <v>1</v>
      </c>
      <c r="E39" s="2">
        <v>2</v>
      </c>
      <c r="F39" s="2">
        <v>47</v>
      </c>
      <c r="G39" s="2">
        <v>115</v>
      </c>
      <c r="H39" s="2">
        <v>2</v>
      </c>
      <c r="I39" s="15"/>
    </row>
    <row r="40" spans="1:9" x14ac:dyDescent="0.25">
      <c r="A40" s="10" t="s">
        <v>4</v>
      </c>
      <c r="B40" s="27">
        <v>44278</v>
      </c>
      <c r="C40" s="2">
        <v>27</v>
      </c>
      <c r="D40" s="2">
        <v>1</v>
      </c>
      <c r="E40" s="2">
        <v>3</v>
      </c>
      <c r="F40" s="2">
        <v>43</v>
      </c>
      <c r="G40" s="2">
        <v>89</v>
      </c>
      <c r="H40" s="2">
        <v>2</v>
      </c>
      <c r="I40" s="15"/>
    </row>
    <row r="41" spans="1:9" x14ac:dyDescent="0.25">
      <c r="A41" s="10" t="s">
        <v>5</v>
      </c>
      <c r="B41" s="27">
        <v>44279</v>
      </c>
      <c r="C41" s="2">
        <v>22</v>
      </c>
      <c r="D41" s="2">
        <v>0</v>
      </c>
      <c r="E41" s="2">
        <v>4</v>
      </c>
      <c r="F41" s="2">
        <v>28</v>
      </c>
      <c r="G41" s="2">
        <v>63</v>
      </c>
      <c r="H41" s="2">
        <v>2</v>
      </c>
      <c r="I41" s="15"/>
    </row>
    <row r="42" spans="1:9" x14ac:dyDescent="0.25">
      <c r="A42" s="10" t="s">
        <v>6</v>
      </c>
      <c r="B42" s="27">
        <v>44280</v>
      </c>
      <c r="C42" s="2">
        <v>18</v>
      </c>
      <c r="D42" s="2">
        <v>0</v>
      </c>
      <c r="E42" s="2">
        <v>9</v>
      </c>
      <c r="F42" s="2">
        <v>25</v>
      </c>
      <c r="G42" s="2">
        <v>83</v>
      </c>
      <c r="H42" s="2">
        <v>2</v>
      </c>
      <c r="I42" s="15"/>
    </row>
    <row r="43" spans="1:9" x14ac:dyDescent="0.25">
      <c r="A43" s="10" t="s">
        <v>7</v>
      </c>
      <c r="B43" s="27">
        <v>44281</v>
      </c>
      <c r="C43" s="2">
        <v>16</v>
      </c>
      <c r="D43" s="2">
        <v>12</v>
      </c>
      <c r="E43" s="2">
        <v>1</v>
      </c>
      <c r="F43" s="2">
        <v>16</v>
      </c>
      <c r="G43" s="2">
        <v>69</v>
      </c>
      <c r="H43" s="2">
        <v>2</v>
      </c>
      <c r="I43" s="15" t="s">
        <v>13</v>
      </c>
    </row>
    <row r="44" spans="1:9" x14ac:dyDescent="0.25">
      <c r="A44" s="10" t="s">
        <v>1</v>
      </c>
      <c r="B44" s="27">
        <v>44282</v>
      </c>
      <c r="C44" s="2">
        <v>23</v>
      </c>
      <c r="D44" s="2">
        <v>2</v>
      </c>
      <c r="E44" s="2">
        <v>0</v>
      </c>
      <c r="F44" s="2">
        <v>34</v>
      </c>
      <c r="G44" s="2">
        <v>69</v>
      </c>
      <c r="H44" s="2">
        <v>2</v>
      </c>
      <c r="I44" s="15"/>
    </row>
    <row r="45" spans="1:9" x14ac:dyDescent="0.25">
      <c r="A45" s="11" t="s">
        <v>2</v>
      </c>
      <c r="B45" s="27">
        <v>44283</v>
      </c>
      <c r="C45" s="2">
        <v>11</v>
      </c>
      <c r="D45" s="2">
        <v>0</v>
      </c>
      <c r="E45" s="2">
        <v>1</v>
      </c>
      <c r="F45" s="2">
        <v>21</v>
      </c>
      <c r="G45" s="2">
        <v>52</v>
      </c>
      <c r="H45" s="2">
        <v>1</v>
      </c>
      <c r="I45" s="15"/>
    </row>
    <row r="46" spans="1:9" x14ac:dyDescent="0.25">
      <c r="A46" s="10" t="s">
        <v>3</v>
      </c>
      <c r="B46" s="27">
        <v>44284</v>
      </c>
      <c r="C46" s="2">
        <v>15</v>
      </c>
      <c r="D46" s="2">
        <v>0</v>
      </c>
      <c r="E46" s="2">
        <v>0</v>
      </c>
      <c r="F46" s="2">
        <v>13</v>
      </c>
      <c r="G46" s="2">
        <v>43</v>
      </c>
      <c r="H46" s="2">
        <v>2</v>
      </c>
      <c r="I46" s="15"/>
    </row>
    <row r="47" spans="1:9" x14ac:dyDescent="0.25">
      <c r="A47" s="10" t="s">
        <v>4</v>
      </c>
      <c r="B47" s="27">
        <v>44285</v>
      </c>
      <c r="C47" s="2">
        <v>10</v>
      </c>
      <c r="D47" s="2">
        <v>0</v>
      </c>
      <c r="E47" s="2">
        <v>0</v>
      </c>
      <c r="F47" s="2">
        <v>25</v>
      </c>
      <c r="G47" s="2">
        <v>45</v>
      </c>
      <c r="H47" s="2">
        <v>1</v>
      </c>
      <c r="I47" s="15"/>
    </row>
    <row r="48" spans="1:9" x14ac:dyDescent="0.25">
      <c r="A48" s="10" t="s">
        <v>5</v>
      </c>
      <c r="B48" s="27">
        <v>44286</v>
      </c>
      <c r="C48" s="2">
        <v>8</v>
      </c>
      <c r="D48" s="2">
        <v>1</v>
      </c>
      <c r="E48" s="2">
        <v>2</v>
      </c>
      <c r="F48" s="2">
        <v>17</v>
      </c>
      <c r="G48" s="2">
        <v>38</v>
      </c>
      <c r="H48" s="2">
        <v>1</v>
      </c>
      <c r="I48" s="15"/>
    </row>
    <row r="49" spans="1:9" x14ac:dyDescent="0.25">
      <c r="A49" s="10" t="s">
        <v>6</v>
      </c>
      <c r="B49" s="27">
        <v>44287</v>
      </c>
      <c r="C49" s="2">
        <v>21</v>
      </c>
      <c r="D49" s="2">
        <v>2</v>
      </c>
      <c r="E49" s="2">
        <v>2</v>
      </c>
      <c r="F49" s="2">
        <v>4</v>
      </c>
      <c r="G49" s="2">
        <v>25</v>
      </c>
      <c r="H49" s="2">
        <v>2</v>
      </c>
      <c r="I49" s="15" t="s">
        <v>14</v>
      </c>
    </row>
    <row r="50" spans="1:9" x14ac:dyDescent="0.25">
      <c r="A50" s="10" t="s">
        <v>7</v>
      </c>
      <c r="B50" s="27">
        <v>44288</v>
      </c>
      <c r="C50" s="2">
        <v>10</v>
      </c>
      <c r="D50" s="2">
        <v>0</v>
      </c>
      <c r="E50" s="2">
        <v>2</v>
      </c>
      <c r="F50" s="2">
        <v>15</v>
      </c>
      <c r="G50" s="2">
        <v>58</v>
      </c>
      <c r="H50" s="2">
        <v>1</v>
      </c>
      <c r="I50" s="15"/>
    </row>
    <row r="51" spans="1:9" x14ac:dyDescent="0.25">
      <c r="A51" s="10" t="s">
        <v>1</v>
      </c>
      <c r="B51" s="27">
        <v>44289</v>
      </c>
      <c r="C51" s="2">
        <v>11</v>
      </c>
      <c r="D51" s="2">
        <v>0</v>
      </c>
      <c r="E51" s="2">
        <v>3</v>
      </c>
      <c r="F51" s="2">
        <v>8</v>
      </c>
      <c r="G51" s="2">
        <v>13</v>
      </c>
      <c r="H51" s="2">
        <v>1</v>
      </c>
      <c r="I51" s="15" t="s">
        <v>15</v>
      </c>
    </row>
    <row r="52" spans="1:9" x14ac:dyDescent="0.25">
      <c r="A52" s="11" t="s">
        <v>2</v>
      </c>
      <c r="B52" s="27">
        <v>44290</v>
      </c>
      <c r="C52" s="2">
        <v>0</v>
      </c>
      <c r="D52" s="2">
        <v>0</v>
      </c>
      <c r="E52" s="2">
        <v>2</v>
      </c>
      <c r="F52" s="2">
        <v>3</v>
      </c>
      <c r="G52" s="2">
        <v>4</v>
      </c>
      <c r="H52" s="2">
        <v>1</v>
      </c>
      <c r="I52" s="15"/>
    </row>
    <row r="53" spans="1:9" x14ac:dyDescent="0.25">
      <c r="A53" s="10" t="s">
        <v>3</v>
      </c>
      <c r="B53" s="27">
        <v>44291</v>
      </c>
      <c r="C53" s="2">
        <v>4</v>
      </c>
      <c r="D53" s="2">
        <v>0</v>
      </c>
      <c r="E53" s="2">
        <v>1</v>
      </c>
      <c r="F53" s="2">
        <v>5</v>
      </c>
      <c r="G53" s="2">
        <v>18</v>
      </c>
      <c r="H53" s="2">
        <v>1</v>
      </c>
      <c r="I53" s="15"/>
    </row>
    <row r="54" spans="1:9" x14ac:dyDescent="0.25">
      <c r="A54" s="10" t="s">
        <v>4</v>
      </c>
      <c r="B54" s="27">
        <v>44292</v>
      </c>
      <c r="C54" s="2">
        <v>9</v>
      </c>
      <c r="D54" s="2">
        <v>1</v>
      </c>
      <c r="E54" s="2">
        <v>1</v>
      </c>
      <c r="F54" s="2">
        <v>3</v>
      </c>
      <c r="G54" s="2">
        <v>16</v>
      </c>
      <c r="H54" s="2">
        <v>2</v>
      </c>
      <c r="I54" s="15"/>
    </row>
    <row r="55" spans="1:9" x14ac:dyDescent="0.25">
      <c r="A55" s="10" t="s">
        <v>5</v>
      </c>
      <c r="B55" s="27">
        <v>44293</v>
      </c>
      <c r="C55" s="2">
        <v>10</v>
      </c>
      <c r="D55" s="2">
        <v>1</v>
      </c>
      <c r="E55" s="2">
        <v>3</v>
      </c>
      <c r="F55" s="2">
        <v>0</v>
      </c>
      <c r="G55" s="2">
        <v>14</v>
      </c>
      <c r="H55" s="2">
        <v>2</v>
      </c>
      <c r="I55" s="15"/>
    </row>
    <row r="56" spans="1:9" x14ac:dyDescent="0.25">
      <c r="A56" s="10" t="s">
        <v>6</v>
      </c>
      <c r="B56" s="27">
        <v>44294</v>
      </c>
      <c r="C56" s="2">
        <v>13</v>
      </c>
      <c r="D56" s="2">
        <v>0</v>
      </c>
      <c r="E56" s="2">
        <v>5</v>
      </c>
      <c r="F56" s="2">
        <v>1</v>
      </c>
      <c r="G56" s="2">
        <v>8</v>
      </c>
      <c r="H56" s="2">
        <v>2</v>
      </c>
      <c r="I56" s="15"/>
    </row>
    <row r="57" spans="1:9" x14ac:dyDescent="0.25">
      <c r="A57" s="10" t="s">
        <v>7</v>
      </c>
      <c r="B57" s="27">
        <v>44295</v>
      </c>
      <c r="C57" s="2">
        <v>14</v>
      </c>
      <c r="D57" s="2">
        <v>0</v>
      </c>
      <c r="E57" s="2">
        <v>1</v>
      </c>
      <c r="F57" s="2">
        <v>0</v>
      </c>
      <c r="G57" s="2">
        <v>13</v>
      </c>
      <c r="H57" s="2">
        <v>1</v>
      </c>
      <c r="I57" s="15"/>
    </row>
    <row r="58" spans="1:9" x14ac:dyDescent="0.25">
      <c r="A58" s="12" t="s">
        <v>1</v>
      </c>
      <c r="B58" s="27">
        <v>44296</v>
      </c>
      <c r="C58" s="8"/>
      <c r="D58" s="8"/>
      <c r="E58" s="8"/>
      <c r="F58" s="8"/>
      <c r="G58" s="8"/>
      <c r="H58" s="8"/>
      <c r="I58" s="16"/>
    </row>
    <row r="59" spans="1:9" x14ac:dyDescent="0.25">
      <c r="A59" s="13" t="s">
        <v>2</v>
      </c>
      <c r="B59" s="27">
        <v>44297</v>
      </c>
      <c r="C59" s="8"/>
      <c r="D59" s="8"/>
      <c r="E59" s="8"/>
      <c r="F59" s="8"/>
      <c r="G59" s="8"/>
      <c r="H59" s="8"/>
      <c r="I59" s="16"/>
    </row>
    <row r="60" spans="1:9" x14ac:dyDescent="0.25">
      <c r="A60" s="10" t="s">
        <v>3</v>
      </c>
      <c r="B60" s="27">
        <v>44298</v>
      </c>
      <c r="C60" s="2">
        <v>15</v>
      </c>
      <c r="D60" s="2">
        <v>0</v>
      </c>
      <c r="E60" s="2">
        <v>3</v>
      </c>
      <c r="F60" s="2">
        <v>2</v>
      </c>
      <c r="G60" s="2">
        <v>17</v>
      </c>
      <c r="H60" s="2">
        <v>1</v>
      </c>
      <c r="I60" s="15"/>
    </row>
    <row r="61" spans="1:9" x14ac:dyDescent="0.25">
      <c r="A61" s="10" t="s">
        <v>4</v>
      </c>
      <c r="B61" s="27">
        <v>44299</v>
      </c>
      <c r="C61" s="2">
        <v>10</v>
      </c>
      <c r="D61" s="2">
        <v>0</v>
      </c>
      <c r="E61" s="2">
        <v>7</v>
      </c>
      <c r="F61" s="2">
        <v>1</v>
      </c>
      <c r="G61" s="2">
        <v>17</v>
      </c>
      <c r="H61" s="2">
        <v>2</v>
      </c>
      <c r="I61" s="15"/>
    </row>
    <row r="62" spans="1:9" x14ac:dyDescent="0.25">
      <c r="A62" s="10" t="s">
        <v>5</v>
      </c>
      <c r="B62" s="27">
        <v>44300</v>
      </c>
      <c r="C62" s="2">
        <v>19</v>
      </c>
      <c r="D62" s="2">
        <v>0</v>
      </c>
      <c r="E62" s="2">
        <v>6</v>
      </c>
      <c r="F62" s="2">
        <v>1</v>
      </c>
      <c r="G62" s="2">
        <v>9</v>
      </c>
      <c r="H62" s="2">
        <v>2</v>
      </c>
      <c r="I62" s="15"/>
    </row>
    <row r="63" spans="1:9" x14ac:dyDescent="0.25">
      <c r="A63" s="10" t="s">
        <v>6</v>
      </c>
      <c r="B63" s="27">
        <v>44301</v>
      </c>
      <c r="C63" s="2">
        <v>15</v>
      </c>
      <c r="D63" s="2">
        <v>2</v>
      </c>
      <c r="E63" s="2">
        <v>3</v>
      </c>
      <c r="F63" s="2">
        <v>2</v>
      </c>
      <c r="G63" s="2">
        <v>25</v>
      </c>
      <c r="H63" s="2">
        <v>2</v>
      </c>
      <c r="I63" s="15" t="s">
        <v>16</v>
      </c>
    </row>
    <row r="64" spans="1:9" x14ac:dyDescent="0.25">
      <c r="A64" s="10" t="s">
        <v>7</v>
      </c>
      <c r="B64" s="27">
        <v>44302</v>
      </c>
      <c r="C64" s="2">
        <v>12</v>
      </c>
      <c r="D64" s="2">
        <v>0</v>
      </c>
      <c r="E64" s="2">
        <v>5</v>
      </c>
      <c r="F64" s="2">
        <v>3</v>
      </c>
      <c r="G64" s="2">
        <v>14</v>
      </c>
      <c r="H64" s="2">
        <v>1</v>
      </c>
      <c r="I64" s="15"/>
    </row>
    <row r="65" spans="1:9" x14ac:dyDescent="0.25">
      <c r="A65" s="12" t="s">
        <v>1</v>
      </c>
      <c r="B65" s="27">
        <v>44303</v>
      </c>
      <c r="C65" s="8"/>
      <c r="D65" s="8"/>
      <c r="E65" s="8"/>
      <c r="F65" s="8"/>
      <c r="G65" s="8"/>
      <c r="H65" s="8"/>
      <c r="I65" s="16"/>
    </row>
    <row r="66" spans="1:9" x14ac:dyDescent="0.25">
      <c r="A66" s="13" t="s">
        <v>2</v>
      </c>
      <c r="B66" s="27">
        <v>44304</v>
      </c>
      <c r="C66" s="8"/>
      <c r="D66" s="8"/>
      <c r="E66" s="8"/>
      <c r="F66" s="8"/>
      <c r="G66" s="8"/>
      <c r="H66" s="8"/>
      <c r="I66" s="16"/>
    </row>
    <row r="67" spans="1:9" x14ac:dyDescent="0.25">
      <c r="A67" s="10" t="s">
        <v>3</v>
      </c>
      <c r="B67" s="27">
        <v>44305</v>
      </c>
      <c r="C67" s="2"/>
      <c r="D67" s="2"/>
      <c r="E67" s="2"/>
      <c r="F67" s="2"/>
      <c r="G67" s="2">
        <v>7</v>
      </c>
      <c r="H67" s="2">
        <v>0</v>
      </c>
      <c r="I67" s="15" t="s">
        <v>17</v>
      </c>
    </row>
    <row r="68" spans="1:9" x14ac:dyDescent="0.25">
      <c r="A68" s="10" t="s">
        <v>4</v>
      </c>
      <c r="B68" s="27">
        <v>44306</v>
      </c>
      <c r="C68" s="2">
        <v>11</v>
      </c>
      <c r="D68" s="2">
        <v>0</v>
      </c>
      <c r="E68" s="2">
        <v>2</v>
      </c>
      <c r="F68" s="2">
        <v>1</v>
      </c>
      <c r="G68" s="2">
        <v>10</v>
      </c>
      <c r="H68" s="2">
        <v>1</v>
      </c>
      <c r="I68" s="15"/>
    </row>
    <row r="69" spans="1:9" x14ac:dyDescent="0.25">
      <c r="A69" s="10" t="s">
        <v>5</v>
      </c>
      <c r="B69" s="27">
        <v>44307</v>
      </c>
      <c r="C69" s="2">
        <v>16</v>
      </c>
      <c r="D69" s="2">
        <v>1</v>
      </c>
      <c r="E69" s="2">
        <v>0</v>
      </c>
      <c r="F69" s="2">
        <v>3</v>
      </c>
      <c r="G69" s="2">
        <v>6</v>
      </c>
      <c r="H69" s="2">
        <v>1</v>
      </c>
      <c r="I69" s="15"/>
    </row>
    <row r="70" spans="1:9" x14ac:dyDescent="0.25">
      <c r="A70" s="10" t="s">
        <v>6</v>
      </c>
      <c r="B70" s="27">
        <v>44308</v>
      </c>
      <c r="C70" s="2">
        <v>9</v>
      </c>
      <c r="D70" s="2">
        <v>1</v>
      </c>
      <c r="E70" s="2">
        <v>5</v>
      </c>
      <c r="F70" s="2">
        <v>4</v>
      </c>
      <c r="G70" s="2">
        <v>11</v>
      </c>
      <c r="H70" s="2">
        <v>1</v>
      </c>
      <c r="I70" s="15"/>
    </row>
    <row r="71" spans="1:9" x14ac:dyDescent="0.25">
      <c r="A71" s="10" t="s">
        <v>7</v>
      </c>
      <c r="B71" s="27">
        <v>44309</v>
      </c>
      <c r="C71" s="2">
        <v>10</v>
      </c>
      <c r="D71" s="2">
        <v>0</v>
      </c>
      <c r="E71" s="2">
        <v>5</v>
      </c>
      <c r="F71" s="2">
        <v>0</v>
      </c>
      <c r="G71" s="2">
        <v>11</v>
      </c>
      <c r="H71" s="2">
        <v>1</v>
      </c>
      <c r="I71" s="15"/>
    </row>
    <row r="72" spans="1:9" x14ac:dyDescent="0.25">
      <c r="A72" s="12" t="s">
        <v>1</v>
      </c>
      <c r="B72" s="27">
        <v>44310</v>
      </c>
      <c r="C72" s="8"/>
      <c r="D72" s="8"/>
      <c r="E72" s="8"/>
      <c r="F72" s="8"/>
      <c r="G72" s="8"/>
      <c r="H72" s="8"/>
      <c r="I72" s="16"/>
    </row>
    <row r="73" spans="1:9" x14ac:dyDescent="0.25">
      <c r="A73" s="13" t="s">
        <v>2</v>
      </c>
      <c r="B73" s="27">
        <v>44311</v>
      </c>
      <c r="C73" s="8"/>
      <c r="D73" s="8"/>
      <c r="E73" s="8"/>
      <c r="F73" s="8"/>
      <c r="G73" s="8"/>
      <c r="H73" s="8"/>
      <c r="I73" s="16"/>
    </row>
    <row r="74" spans="1:9" x14ac:dyDescent="0.25">
      <c r="A74" s="10" t="s">
        <v>3</v>
      </c>
      <c r="B74" s="27">
        <v>44312</v>
      </c>
      <c r="C74" s="2"/>
      <c r="D74" s="2"/>
      <c r="E74" s="2"/>
      <c r="F74" s="2"/>
      <c r="G74" s="2">
        <v>5</v>
      </c>
      <c r="H74" s="2">
        <v>0</v>
      </c>
      <c r="I74" s="15" t="s">
        <v>17</v>
      </c>
    </row>
    <row r="75" spans="1:9" x14ac:dyDescent="0.25">
      <c r="A75" s="10" t="s">
        <v>4</v>
      </c>
      <c r="B75" s="27">
        <v>44313</v>
      </c>
      <c r="C75" s="2">
        <v>10</v>
      </c>
      <c r="D75" s="2">
        <v>2</v>
      </c>
      <c r="E75" s="2">
        <v>8</v>
      </c>
      <c r="F75" s="2">
        <v>6</v>
      </c>
      <c r="G75" s="2">
        <v>9</v>
      </c>
      <c r="H75" s="2">
        <v>1</v>
      </c>
      <c r="I75" s="15"/>
    </row>
    <row r="76" spans="1:9" x14ac:dyDescent="0.25">
      <c r="A76" s="10" t="s">
        <v>5</v>
      </c>
      <c r="B76" s="27">
        <v>44314</v>
      </c>
      <c r="C76" s="2">
        <v>15</v>
      </c>
      <c r="D76" s="2">
        <v>2</v>
      </c>
      <c r="E76" s="2">
        <v>3</v>
      </c>
      <c r="F76" s="2">
        <v>2</v>
      </c>
      <c r="G76" s="2">
        <v>11</v>
      </c>
      <c r="H76" s="2">
        <v>1</v>
      </c>
      <c r="I76" s="15"/>
    </row>
    <row r="77" spans="1:9" x14ac:dyDescent="0.25">
      <c r="A77" s="10" t="s">
        <v>6</v>
      </c>
      <c r="B77" s="27">
        <v>44315</v>
      </c>
      <c r="C77" s="2">
        <v>14</v>
      </c>
      <c r="D77" s="2">
        <v>0</v>
      </c>
      <c r="E77" s="2">
        <v>4</v>
      </c>
      <c r="F77" s="2">
        <v>3</v>
      </c>
      <c r="G77" s="2">
        <v>18</v>
      </c>
      <c r="H77" s="2">
        <v>1</v>
      </c>
      <c r="I77" s="15"/>
    </row>
    <row r="78" spans="1:9" x14ac:dyDescent="0.25">
      <c r="A78" s="10" t="s">
        <v>7</v>
      </c>
      <c r="B78" s="27">
        <v>44316</v>
      </c>
      <c r="C78" s="2">
        <v>9</v>
      </c>
      <c r="D78" s="2">
        <v>1</v>
      </c>
      <c r="E78" s="2">
        <v>2</v>
      </c>
      <c r="F78" s="2">
        <v>3</v>
      </c>
      <c r="G78" s="2">
        <v>11</v>
      </c>
      <c r="H78" s="2">
        <v>1</v>
      </c>
      <c r="I78" s="15"/>
    </row>
    <row r="79" spans="1:9" x14ac:dyDescent="0.25">
      <c r="A79" s="12" t="s">
        <v>1</v>
      </c>
      <c r="B79" s="27">
        <v>44317</v>
      </c>
      <c r="C79" s="8"/>
      <c r="D79" s="8"/>
      <c r="E79" s="8"/>
      <c r="F79" s="8"/>
      <c r="G79" s="8"/>
      <c r="H79" s="8"/>
      <c r="I79" s="16"/>
    </row>
    <row r="80" spans="1:9" x14ac:dyDescent="0.25">
      <c r="A80" s="13" t="s">
        <v>2</v>
      </c>
      <c r="B80" s="27">
        <v>44318</v>
      </c>
      <c r="C80" s="8"/>
      <c r="D80" s="8"/>
      <c r="E80" s="8"/>
      <c r="F80" s="8"/>
      <c r="G80" s="8"/>
      <c r="H80" s="8"/>
      <c r="I80" s="16"/>
    </row>
    <row r="81" spans="1:9" x14ac:dyDescent="0.25">
      <c r="A81" s="10" t="s">
        <v>3</v>
      </c>
      <c r="B81" s="27">
        <v>44319</v>
      </c>
      <c r="C81" s="2">
        <v>8</v>
      </c>
      <c r="D81" s="2">
        <v>0</v>
      </c>
      <c r="E81" s="2">
        <v>6</v>
      </c>
      <c r="F81" s="2">
        <v>3</v>
      </c>
      <c r="G81" s="2">
        <v>9</v>
      </c>
      <c r="H81" s="2">
        <v>1</v>
      </c>
      <c r="I81" s="15"/>
    </row>
    <row r="82" spans="1:9" x14ac:dyDescent="0.25">
      <c r="A82" s="10" t="s">
        <v>4</v>
      </c>
      <c r="B82" s="27">
        <v>44320</v>
      </c>
      <c r="C82" s="2">
        <v>12</v>
      </c>
      <c r="D82" s="2">
        <v>0</v>
      </c>
      <c r="E82" s="2">
        <v>9</v>
      </c>
      <c r="F82" s="2">
        <v>4</v>
      </c>
      <c r="G82" s="2">
        <v>12</v>
      </c>
      <c r="H82" s="2">
        <v>1</v>
      </c>
      <c r="I82" s="15"/>
    </row>
    <row r="83" spans="1:9" x14ac:dyDescent="0.25">
      <c r="A83" s="10" t="s">
        <v>5</v>
      </c>
      <c r="B83" s="27">
        <v>44321</v>
      </c>
      <c r="C83" s="2">
        <v>18</v>
      </c>
      <c r="D83" s="2">
        <v>0</v>
      </c>
      <c r="E83" s="2">
        <v>6</v>
      </c>
      <c r="F83" s="2">
        <v>2</v>
      </c>
      <c r="G83" s="2">
        <v>6</v>
      </c>
      <c r="H83" s="2">
        <v>1</v>
      </c>
      <c r="I83" s="15"/>
    </row>
    <row r="84" spans="1:9" x14ac:dyDescent="0.25">
      <c r="A84" s="10" t="s">
        <v>6</v>
      </c>
      <c r="B84" s="27">
        <v>44322</v>
      </c>
      <c r="C84" s="2">
        <v>11</v>
      </c>
      <c r="D84" s="2">
        <v>5</v>
      </c>
      <c r="E84" s="2">
        <v>1</v>
      </c>
      <c r="F84" s="2">
        <v>1</v>
      </c>
      <c r="G84" s="2">
        <v>2</v>
      </c>
      <c r="H84" s="2">
        <v>1</v>
      </c>
      <c r="I84" s="15" t="s">
        <v>20</v>
      </c>
    </row>
    <row r="85" spans="1:9" x14ac:dyDescent="0.25">
      <c r="A85" s="10" t="s">
        <v>7</v>
      </c>
      <c r="B85" s="27">
        <v>44323</v>
      </c>
      <c r="C85" s="2">
        <v>23</v>
      </c>
      <c r="D85" s="2">
        <v>1</v>
      </c>
      <c r="E85" s="2">
        <v>2</v>
      </c>
      <c r="F85" s="2">
        <v>2</v>
      </c>
      <c r="G85" s="2">
        <v>6</v>
      </c>
      <c r="H85" s="2">
        <v>1</v>
      </c>
      <c r="I85" s="15"/>
    </row>
    <row r="86" spans="1:9" x14ac:dyDescent="0.25">
      <c r="A86" s="12" t="s">
        <v>1</v>
      </c>
      <c r="B86" s="27">
        <v>44324</v>
      </c>
      <c r="C86" s="8"/>
      <c r="D86" s="8"/>
      <c r="E86" s="8"/>
      <c r="F86" s="8"/>
      <c r="G86" s="8"/>
      <c r="H86" s="8"/>
      <c r="I86" s="16"/>
    </row>
    <row r="87" spans="1:9" x14ac:dyDescent="0.25">
      <c r="A87" s="13" t="s">
        <v>2</v>
      </c>
      <c r="B87" s="27">
        <v>44325</v>
      </c>
      <c r="C87" s="8"/>
      <c r="D87" s="8"/>
      <c r="E87" s="8"/>
      <c r="F87" s="8"/>
      <c r="G87" s="8"/>
      <c r="H87" s="8"/>
      <c r="I87" s="16"/>
    </row>
    <row r="88" spans="1:9" x14ac:dyDescent="0.25">
      <c r="A88" s="10" t="s">
        <v>3</v>
      </c>
      <c r="B88" s="27">
        <v>44326</v>
      </c>
      <c r="C88" s="2">
        <v>25</v>
      </c>
      <c r="D88" s="2">
        <v>4</v>
      </c>
      <c r="E88" s="2">
        <v>4</v>
      </c>
      <c r="F88" s="2">
        <v>6</v>
      </c>
      <c r="G88" s="2">
        <v>17</v>
      </c>
      <c r="H88" s="2">
        <v>1</v>
      </c>
      <c r="I88" s="15"/>
    </row>
    <row r="89" spans="1:9" x14ac:dyDescent="0.25">
      <c r="A89" s="10" t="s">
        <v>4</v>
      </c>
      <c r="B89" s="27">
        <v>44327</v>
      </c>
      <c r="C89" s="2">
        <v>16</v>
      </c>
      <c r="D89" s="2">
        <v>0</v>
      </c>
      <c r="E89" s="2">
        <v>11</v>
      </c>
      <c r="F89" s="2">
        <v>1</v>
      </c>
      <c r="G89" s="2">
        <v>8</v>
      </c>
      <c r="H89" s="2">
        <v>1</v>
      </c>
      <c r="I89" s="15"/>
    </row>
    <row r="90" spans="1:9" x14ac:dyDescent="0.25">
      <c r="A90" s="10" t="s">
        <v>5</v>
      </c>
      <c r="B90" s="27">
        <v>44328</v>
      </c>
      <c r="C90" s="2">
        <v>13</v>
      </c>
      <c r="D90" s="2">
        <v>0</v>
      </c>
      <c r="E90" s="2">
        <v>2</v>
      </c>
      <c r="F90" s="2">
        <v>7</v>
      </c>
      <c r="G90" s="2">
        <v>15</v>
      </c>
      <c r="H90" s="2">
        <v>1</v>
      </c>
      <c r="I90" s="15"/>
    </row>
    <row r="91" spans="1:9" x14ac:dyDescent="0.25">
      <c r="A91" s="12" t="s">
        <v>6</v>
      </c>
      <c r="B91" s="27">
        <v>44329</v>
      </c>
      <c r="C91" s="8"/>
      <c r="D91" s="8"/>
      <c r="E91" s="8"/>
      <c r="F91" s="8"/>
      <c r="G91" s="8"/>
      <c r="H91" s="8"/>
      <c r="I91" s="16" t="s">
        <v>21</v>
      </c>
    </row>
    <row r="92" spans="1:9" x14ac:dyDescent="0.25">
      <c r="A92" s="12" t="s">
        <v>7</v>
      </c>
      <c r="B92" s="27">
        <v>44330</v>
      </c>
      <c r="C92" s="8"/>
      <c r="D92" s="8"/>
      <c r="E92" s="8"/>
      <c r="F92" s="8"/>
      <c r="G92" s="8"/>
      <c r="H92" s="8"/>
      <c r="I92" s="16" t="s">
        <v>22</v>
      </c>
    </row>
    <row r="93" spans="1:9" x14ac:dyDescent="0.25">
      <c r="A93" s="12" t="s">
        <v>1</v>
      </c>
      <c r="B93" s="27">
        <v>44331</v>
      </c>
      <c r="C93" s="8"/>
      <c r="D93" s="8"/>
      <c r="E93" s="8"/>
      <c r="F93" s="8"/>
      <c r="G93" s="8"/>
      <c r="H93" s="8"/>
      <c r="I93" s="16"/>
    </row>
    <row r="94" spans="1:9" x14ac:dyDescent="0.25">
      <c r="A94" s="13" t="s">
        <v>2</v>
      </c>
      <c r="B94" s="27">
        <v>44332</v>
      </c>
      <c r="C94" s="8"/>
      <c r="D94" s="8"/>
      <c r="E94" s="8"/>
      <c r="F94" s="8"/>
      <c r="G94" s="8"/>
      <c r="H94" s="8"/>
      <c r="I94" s="16"/>
    </row>
    <row r="95" spans="1:9" x14ac:dyDescent="0.25">
      <c r="A95" s="10" t="s">
        <v>3</v>
      </c>
      <c r="B95" s="27">
        <v>44333</v>
      </c>
      <c r="C95" s="2">
        <v>20</v>
      </c>
      <c r="D95" s="2">
        <v>0</v>
      </c>
      <c r="E95" s="2">
        <v>9</v>
      </c>
      <c r="F95" s="2">
        <v>3</v>
      </c>
      <c r="G95" s="2">
        <v>5</v>
      </c>
      <c r="H95" s="2">
        <v>1</v>
      </c>
      <c r="I95" s="15"/>
    </row>
    <row r="96" spans="1:9" x14ac:dyDescent="0.25">
      <c r="A96" s="10" t="s">
        <v>4</v>
      </c>
      <c r="B96" s="27">
        <v>44334</v>
      </c>
      <c r="C96" s="2">
        <v>16</v>
      </c>
      <c r="D96" s="2">
        <v>8</v>
      </c>
      <c r="E96" s="2">
        <v>10</v>
      </c>
      <c r="F96" s="2">
        <v>5</v>
      </c>
      <c r="G96" s="2">
        <v>11</v>
      </c>
      <c r="H96" s="2">
        <v>1</v>
      </c>
      <c r="I96" s="15" t="s">
        <v>34</v>
      </c>
    </row>
    <row r="97" spans="1:9" x14ac:dyDescent="0.25">
      <c r="A97" s="10" t="s">
        <v>5</v>
      </c>
      <c r="B97" s="27">
        <v>44335</v>
      </c>
      <c r="C97" s="2">
        <v>17</v>
      </c>
      <c r="D97" s="2">
        <v>2</v>
      </c>
      <c r="E97" s="2">
        <v>5</v>
      </c>
      <c r="F97" s="2">
        <v>10</v>
      </c>
      <c r="G97" s="2">
        <v>16</v>
      </c>
      <c r="H97" s="2">
        <v>1</v>
      </c>
      <c r="I97" s="15"/>
    </row>
    <row r="98" spans="1:9" x14ac:dyDescent="0.25">
      <c r="A98" s="10" t="s">
        <v>6</v>
      </c>
      <c r="B98" s="27">
        <v>44336</v>
      </c>
      <c r="C98" s="2">
        <v>20</v>
      </c>
      <c r="D98" s="2">
        <v>0</v>
      </c>
      <c r="E98" s="2">
        <v>1</v>
      </c>
      <c r="F98" s="2">
        <v>4</v>
      </c>
      <c r="G98" s="2">
        <v>40</v>
      </c>
      <c r="H98" s="2">
        <v>1</v>
      </c>
      <c r="I98" s="15"/>
    </row>
    <row r="99" spans="1:9" x14ac:dyDescent="0.25">
      <c r="A99" s="10" t="s">
        <v>7</v>
      </c>
      <c r="B99" s="27">
        <v>44337</v>
      </c>
      <c r="C99" s="2">
        <v>19</v>
      </c>
      <c r="D99" s="2">
        <v>1</v>
      </c>
      <c r="E99" s="2">
        <v>5</v>
      </c>
      <c r="F99" s="2">
        <v>1</v>
      </c>
      <c r="G99" s="2">
        <v>19</v>
      </c>
      <c r="H99" s="2">
        <v>1</v>
      </c>
      <c r="I99" s="15"/>
    </row>
    <row r="100" spans="1:9" x14ac:dyDescent="0.25">
      <c r="A100" s="12" t="s">
        <v>1</v>
      </c>
      <c r="B100" s="27">
        <v>44338</v>
      </c>
      <c r="C100" s="8"/>
      <c r="D100" s="8"/>
      <c r="E100" s="8"/>
      <c r="F100" s="8"/>
      <c r="G100" s="8"/>
      <c r="H100" s="8"/>
      <c r="I100" s="16"/>
    </row>
    <row r="101" spans="1:9" x14ac:dyDescent="0.25">
      <c r="A101" s="13" t="s">
        <v>2</v>
      </c>
      <c r="B101" s="27">
        <v>44339</v>
      </c>
      <c r="C101" s="8"/>
      <c r="D101" s="8"/>
      <c r="E101" s="8"/>
      <c r="F101" s="8"/>
      <c r="G101" s="8"/>
      <c r="H101" s="8"/>
      <c r="I101" s="16"/>
    </row>
    <row r="102" spans="1:9" x14ac:dyDescent="0.25">
      <c r="A102" s="12" t="s">
        <v>3</v>
      </c>
      <c r="B102" s="27">
        <v>44340</v>
      </c>
      <c r="C102" s="8"/>
      <c r="D102" s="8"/>
      <c r="E102" s="8"/>
      <c r="F102" s="8"/>
      <c r="G102" s="8"/>
      <c r="H102" s="8"/>
      <c r="I102" s="16" t="s">
        <v>21</v>
      </c>
    </row>
    <row r="103" spans="1:9" x14ac:dyDescent="0.25">
      <c r="A103" s="10" t="s">
        <v>4</v>
      </c>
      <c r="B103" s="27">
        <v>44341</v>
      </c>
      <c r="C103" s="2">
        <v>25</v>
      </c>
      <c r="D103" s="2">
        <v>2</v>
      </c>
      <c r="E103" s="2">
        <v>8</v>
      </c>
      <c r="F103" s="2">
        <v>10</v>
      </c>
      <c r="G103" s="2">
        <v>23</v>
      </c>
      <c r="H103" s="2">
        <v>1</v>
      </c>
      <c r="I103" s="15"/>
    </row>
    <row r="104" spans="1:9" x14ac:dyDescent="0.25">
      <c r="A104" s="10" t="s">
        <v>5</v>
      </c>
      <c r="B104" s="27">
        <v>44342</v>
      </c>
      <c r="C104" s="2">
        <v>27</v>
      </c>
      <c r="D104" s="2">
        <v>0</v>
      </c>
      <c r="E104" s="2">
        <v>5</v>
      </c>
      <c r="F104" s="2">
        <v>9</v>
      </c>
      <c r="G104" s="2">
        <v>22</v>
      </c>
      <c r="H104" s="2">
        <v>1</v>
      </c>
      <c r="I104" s="15"/>
    </row>
    <row r="105" spans="1:9" x14ac:dyDescent="0.25">
      <c r="A105" s="10" t="s">
        <v>6</v>
      </c>
      <c r="B105" s="27">
        <v>44343</v>
      </c>
      <c r="C105" s="2">
        <v>21</v>
      </c>
      <c r="D105" s="2">
        <v>3</v>
      </c>
      <c r="E105" s="2">
        <v>6</v>
      </c>
      <c r="F105" s="2">
        <v>8</v>
      </c>
      <c r="G105" s="2">
        <v>22</v>
      </c>
      <c r="H105" s="2">
        <v>1</v>
      </c>
      <c r="I105" s="15"/>
    </row>
    <row r="106" spans="1:9" x14ac:dyDescent="0.25">
      <c r="A106" s="10" t="s">
        <v>7</v>
      </c>
      <c r="B106" s="27">
        <v>44344</v>
      </c>
      <c r="C106" s="2"/>
      <c r="D106" s="2"/>
      <c r="E106" s="2"/>
      <c r="F106" s="2"/>
      <c r="G106" s="2"/>
      <c r="H106" s="2">
        <v>1</v>
      </c>
      <c r="I106" s="15" t="s">
        <v>35</v>
      </c>
    </row>
    <row r="107" spans="1:9" x14ac:dyDescent="0.25">
      <c r="A107" s="12" t="s">
        <v>1</v>
      </c>
      <c r="B107" s="27">
        <v>44345</v>
      </c>
      <c r="C107" s="8"/>
      <c r="D107" s="8"/>
      <c r="E107" s="8"/>
      <c r="F107" s="8"/>
      <c r="G107" s="8"/>
      <c r="H107" s="8"/>
      <c r="I107" s="16"/>
    </row>
    <row r="108" spans="1:9" x14ac:dyDescent="0.25">
      <c r="A108" s="13" t="s">
        <v>2</v>
      </c>
      <c r="B108" s="27">
        <v>44346</v>
      </c>
      <c r="C108" s="8"/>
      <c r="D108" s="8"/>
      <c r="E108" s="8"/>
      <c r="F108" s="8"/>
      <c r="G108" s="8"/>
      <c r="H108" s="8"/>
      <c r="I108" s="16"/>
    </row>
    <row r="109" spans="1:9" x14ac:dyDescent="0.25">
      <c r="A109" s="10" t="s">
        <v>3</v>
      </c>
      <c r="B109" s="27">
        <v>44347</v>
      </c>
      <c r="C109" s="2">
        <v>30</v>
      </c>
      <c r="D109" s="2">
        <v>4</v>
      </c>
      <c r="E109" s="2">
        <v>6</v>
      </c>
      <c r="F109" s="2">
        <v>25</v>
      </c>
      <c r="G109" s="2">
        <v>57</v>
      </c>
      <c r="H109" s="2">
        <v>1</v>
      </c>
      <c r="I109" s="15"/>
    </row>
    <row r="110" spans="1:9" x14ac:dyDescent="0.25">
      <c r="A110" s="10" t="s">
        <v>4</v>
      </c>
      <c r="B110" s="27">
        <v>44348</v>
      </c>
      <c r="C110" s="2">
        <v>28</v>
      </c>
      <c r="D110" s="2">
        <v>5</v>
      </c>
      <c r="E110" s="2">
        <v>6</v>
      </c>
      <c r="F110" s="2">
        <v>20</v>
      </c>
      <c r="G110" s="2">
        <v>22</v>
      </c>
      <c r="H110" s="2">
        <v>1</v>
      </c>
      <c r="I110" s="15"/>
    </row>
    <row r="111" spans="1:9" x14ac:dyDescent="0.25">
      <c r="A111" s="10" t="s">
        <v>5</v>
      </c>
      <c r="B111" s="27">
        <v>44349</v>
      </c>
      <c r="C111" s="2">
        <v>13</v>
      </c>
      <c r="D111" s="2"/>
      <c r="E111" s="2">
        <v>1</v>
      </c>
      <c r="F111" s="2">
        <v>9</v>
      </c>
      <c r="G111" s="2">
        <v>47</v>
      </c>
      <c r="H111" s="2">
        <v>1</v>
      </c>
      <c r="I111" s="15" t="s">
        <v>36</v>
      </c>
    </row>
    <row r="112" spans="1:9" x14ac:dyDescent="0.25">
      <c r="A112" s="10" t="s">
        <v>6</v>
      </c>
      <c r="B112" s="27">
        <v>44350</v>
      </c>
      <c r="C112" s="2">
        <v>20</v>
      </c>
      <c r="D112" s="2">
        <v>1</v>
      </c>
      <c r="E112" s="2">
        <v>10</v>
      </c>
      <c r="F112" s="2">
        <v>12</v>
      </c>
      <c r="G112" s="2">
        <v>35</v>
      </c>
      <c r="H112" s="2">
        <v>1</v>
      </c>
      <c r="I112" s="15"/>
    </row>
    <row r="113" spans="1:9" x14ac:dyDescent="0.25">
      <c r="A113" s="10" t="s">
        <v>7</v>
      </c>
      <c r="B113" s="27">
        <v>44351</v>
      </c>
      <c r="C113" s="2">
        <v>25</v>
      </c>
      <c r="D113" s="2">
        <v>10</v>
      </c>
      <c r="E113" s="2">
        <v>1</v>
      </c>
      <c r="F113" s="2">
        <v>8</v>
      </c>
      <c r="G113" s="2">
        <v>48</v>
      </c>
      <c r="H113" s="2">
        <v>1</v>
      </c>
      <c r="I113" s="15"/>
    </row>
    <row r="114" spans="1:9" x14ac:dyDescent="0.25">
      <c r="A114" s="12" t="s">
        <v>1</v>
      </c>
      <c r="B114" s="27">
        <v>44352</v>
      </c>
      <c r="C114" s="8"/>
      <c r="D114" s="8"/>
      <c r="E114" s="8"/>
      <c r="F114" s="8"/>
      <c r="G114" s="8"/>
      <c r="H114" s="8"/>
      <c r="I114" s="16"/>
    </row>
    <row r="115" spans="1:9" x14ac:dyDescent="0.25">
      <c r="A115" s="13" t="s">
        <v>2</v>
      </c>
      <c r="B115" s="27">
        <v>44353</v>
      </c>
      <c r="C115" s="8"/>
      <c r="D115" s="8"/>
      <c r="E115" s="8"/>
      <c r="F115" s="8"/>
      <c r="G115" s="8"/>
      <c r="H115" s="8"/>
      <c r="I115" s="16"/>
    </row>
    <row r="116" spans="1:9" x14ac:dyDescent="0.25">
      <c r="A116" s="10" t="s">
        <v>3</v>
      </c>
      <c r="B116" s="27">
        <v>44354</v>
      </c>
      <c r="C116" s="2">
        <v>34</v>
      </c>
      <c r="D116" s="2">
        <v>11</v>
      </c>
      <c r="E116" s="2">
        <v>13</v>
      </c>
      <c r="F116" s="2">
        <v>47</v>
      </c>
      <c r="G116" s="2">
        <v>98</v>
      </c>
      <c r="H116" s="2">
        <v>2</v>
      </c>
      <c r="I116" s="15"/>
    </row>
    <row r="117" spans="1:9" x14ac:dyDescent="0.25">
      <c r="A117" s="10" t="s">
        <v>4</v>
      </c>
      <c r="B117" s="27">
        <v>44355</v>
      </c>
      <c r="C117" s="2">
        <v>31</v>
      </c>
      <c r="D117" s="2">
        <v>6</v>
      </c>
      <c r="E117" s="2">
        <v>10</v>
      </c>
      <c r="F117" s="2">
        <v>19</v>
      </c>
      <c r="G117" s="2">
        <v>75</v>
      </c>
      <c r="H117" s="2">
        <v>2</v>
      </c>
      <c r="I117" s="15"/>
    </row>
    <row r="118" spans="1:9" x14ac:dyDescent="0.25">
      <c r="A118" s="10" t="s">
        <v>5</v>
      </c>
      <c r="B118" s="27">
        <v>44356</v>
      </c>
      <c r="C118" s="2">
        <v>23</v>
      </c>
      <c r="D118" s="2">
        <v>3</v>
      </c>
      <c r="E118" s="2">
        <v>3</v>
      </c>
      <c r="F118" s="2">
        <v>14</v>
      </c>
      <c r="G118" s="2">
        <v>41</v>
      </c>
      <c r="H118" s="2">
        <v>2</v>
      </c>
      <c r="I118" s="15" t="s">
        <v>37</v>
      </c>
    </row>
    <row r="119" spans="1:9" x14ac:dyDescent="0.25">
      <c r="A119" s="10" t="s">
        <v>6</v>
      </c>
      <c r="B119" s="27">
        <v>44357</v>
      </c>
      <c r="C119" s="2">
        <v>21</v>
      </c>
      <c r="D119" s="2">
        <v>4</v>
      </c>
      <c r="E119" s="2">
        <v>4</v>
      </c>
      <c r="F119" s="2">
        <v>14</v>
      </c>
      <c r="G119" s="2">
        <v>44</v>
      </c>
      <c r="H119" s="2">
        <v>1</v>
      </c>
      <c r="I119" s="15"/>
    </row>
    <row r="120" spans="1:9" x14ac:dyDescent="0.25">
      <c r="A120" s="10" t="s">
        <v>7</v>
      </c>
      <c r="B120" s="27">
        <v>44358</v>
      </c>
      <c r="C120" s="2">
        <v>38</v>
      </c>
      <c r="D120" s="2">
        <v>10</v>
      </c>
      <c r="E120" s="2">
        <v>5</v>
      </c>
      <c r="F120" s="2">
        <v>24</v>
      </c>
      <c r="G120" s="2">
        <v>66</v>
      </c>
      <c r="H120" s="2">
        <v>1</v>
      </c>
      <c r="I120" s="15"/>
    </row>
    <row r="121" spans="1:9" x14ac:dyDescent="0.25">
      <c r="A121" s="10" t="s">
        <v>1</v>
      </c>
      <c r="B121" s="27">
        <v>44359</v>
      </c>
      <c r="C121" s="2">
        <v>11</v>
      </c>
      <c r="D121" s="2">
        <v>11</v>
      </c>
      <c r="E121" s="2">
        <v>2</v>
      </c>
      <c r="F121" s="2">
        <v>65</v>
      </c>
      <c r="G121" s="2">
        <v>168</v>
      </c>
      <c r="H121" s="2">
        <v>1</v>
      </c>
      <c r="I121" s="15"/>
    </row>
    <row r="122" spans="1:9" x14ac:dyDescent="0.25">
      <c r="A122" s="11" t="s">
        <v>2</v>
      </c>
      <c r="B122" s="27">
        <v>44360</v>
      </c>
      <c r="C122" s="2">
        <v>9</v>
      </c>
      <c r="D122" s="2">
        <v>5</v>
      </c>
      <c r="E122" s="2">
        <v>0</v>
      </c>
      <c r="F122" s="2">
        <v>67</v>
      </c>
      <c r="G122" s="2">
        <v>165</v>
      </c>
      <c r="H122" s="2">
        <v>1</v>
      </c>
      <c r="I122" s="15"/>
    </row>
    <row r="123" spans="1:9" x14ac:dyDescent="0.25">
      <c r="A123" s="10" t="s">
        <v>3</v>
      </c>
      <c r="B123" s="27">
        <v>44361</v>
      </c>
      <c r="C123" s="2">
        <v>27</v>
      </c>
      <c r="D123" s="2">
        <v>3</v>
      </c>
      <c r="E123" s="2">
        <v>3</v>
      </c>
      <c r="F123" s="2">
        <v>35</v>
      </c>
      <c r="G123" s="2">
        <v>91</v>
      </c>
      <c r="H123" s="2">
        <v>2</v>
      </c>
      <c r="I123" s="15"/>
    </row>
    <row r="124" spans="1:9" x14ac:dyDescent="0.25">
      <c r="A124" s="10" t="s">
        <v>4</v>
      </c>
      <c r="B124" s="27">
        <v>44362</v>
      </c>
      <c r="C124" s="2">
        <v>28</v>
      </c>
      <c r="D124" s="2">
        <v>0</v>
      </c>
      <c r="E124" s="2">
        <v>7</v>
      </c>
      <c r="F124" s="2">
        <v>30</v>
      </c>
      <c r="G124" s="2">
        <v>98</v>
      </c>
      <c r="H124" s="2">
        <v>2</v>
      </c>
      <c r="I124" s="15"/>
    </row>
    <row r="125" spans="1:9" x14ac:dyDescent="0.25">
      <c r="A125" s="10" t="s">
        <v>5</v>
      </c>
      <c r="B125" s="27">
        <v>44363</v>
      </c>
      <c r="C125" s="2">
        <v>42</v>
      </c>
      <c r="D125" s="2">
        <v>0</v>
      </c>
      <c r="E125" s="2">
        <v>3</v>
      </c>
      <c r="F125" s="2">
        <v>29</v>
      </c>
      <c r="G125" s="2">
        <v>91</v>
      </c>
      <c r="H125" s="2">
        <v>2</v>
      </c>
      <c r="I125" s="15"/>
    </row>
    <row r="126" spans="1:9" x14ac:dyDescent="0.25">
      <c r="A126" s="10" t="s">
        <v>6</v>
      </c>
      <c r="B126" s="27">
        <v>44364</v>
      </c>
      <c r="C126" s="2">
        <v>21</v>
      </c>
      <c r="D126" s="2">
        <v>3</v>
      </c>
      <c r="E126" s="2"/>
      <c r="F126" s="2">
        <v>45</v>
      </c>
      <c r="G126" s="2">
        <v>82</v>
      </c>
      <c r="H126" s="2">
        <v>2</v>
      </c>
      <c r="I126" s="15" t="s">
        <v>50</v>
      </c>
    </row>
    <row r="127" spans="1:9" x14ac:dyDescent="0.25">
      <c r="A127" s="10" t="s">
        <v>7</v>
      </c>
      <c r="B127" s="27">
        <v>44365</v>
      </c>
      <c r="C127" s="2">
        <v>35</v>
      </c>
      <c r="D127" s="2">
        <v>3</v>
      </c>
      <c r="E127" s="2"/>
      <c r="F127" s="2">
        <v>34</v>
      </c>
      <c r="G127" s="2">
        <v>106</v>
      </c>
      <c r="H127" s="2">
        <v>2</v>
      </c>
      <c r="I127" s="15">
        <v>13</v>
      </c>
    </row>
    <row r="128" spans="1:9" x14ac:dyDescent="0.25">
      <c r="A128" s="10" t="s">
        <v>1</v>
      </c>
      <c r="B128" s="27">
        <v>44366</v>
      </c>
      <c r="C128" s="2">
        <v>13</v>
      </c>
      <c r="D128" s="2">
        <v>8</v>
      </c>
      <c r="E128" s="2">
        <v>1</v>
      </c>
      <c r="F128" s="2">
        <v>78</v>
      </c>
      <c r="G128" s="2">
        <v>260</v>
      </c>
      <c r="H128" s="2">
        <v>1</v>
      </c>
      <c r="I128" s="15"/>
    </row>
    <row r="129" spans="1:9" x14ac:dyDescent="0.25">
      <c r="A129" s="11" t="s">
        <v>2</v>
      </c>
      <c r="B129" s="27">
        <v>44367</v>
      </c>
      <c r="C129" s="2">
        <v>8</v>
      </c>
      <c r="D129" s="2">
        <v>6</v>
      </c>
      <c r="E129" s="2">
        <v>0</v>
      </c>
      <c r="F129" s="2">
        <v>90</v>
      </c>
      <c r="G129" s="2">
        <v>294</v>
      </c>
      <c r="H129" s="2">
        <v>1</v>
      </c>
      <c r="I129" s="15" t="s">
        <v>51</v>
      </c>
    </row>
    <row r="130" spans="1:9" x14ac:dyDescent="0.25">
      <c r="A130" s="10" t="s">
        <v>3</v>
      </c>
      <c r="B130" s="27">
        <v>44368</v>
      </c>
      <c r="C130" s="2">
        <v>42</v>
      </c>
      <c r="D130" s="2">
        <v>8</v>
      </c>
      <c r="E130" s="2">
        <v>5</v>
      </c>
      <c r="F130" s="2">
        <v>46</v>
      </c>
      <c r="G130" s="2">
        <v>150</v>
      </c>
      <c r="H130" s="2">
        <v>2</v>
      </c>
      <c r="I130" s="15"/>
    </row>
    <row r="131" spans="1:9" x14ac:dyDescent="0.25">
      <c r="A131" s="10" t="s">
        <v>4</v>
      </c>
      <c r="B131" s="27">
        <v>44369</v>
      </c>
      <c r="C131" s="2">
        <v>22</v>
      </c>
      <c r="D131" s="2">
        <v>5</v>
      </c>
      <c r="E131" s="2">
        <v>8</v>
      </c>
      <c r="F131" s="2">
        <v>68</v>
      </c>
      <c r="G131" s="2">
        <v>131</v>
      </c>
      <c r="H131" s="2">
        <v>2</v>
      </c>
      <c r="I131" s="15"/>
    </row>
    <row r="132" spans="1:9" x14ac:dyDescent="0.25">
      <c r="A132" s="10" t="s">
        <v>5</v>
      </c>
      <c r="B132" s="27">
        <v>44370</v>
      </c>
      <c r="C132" s="2">
        <v>28</v>
      </c>
      <c r="D132" s="2">
        <v>3</v>
      </c>
      <c r="E132" s="2">
        <v>13</v>
      </c>
      <c r="F132" s="2">
        <v>32</v>
      </c>
      <c r="G132" s="2">
        <v>138</v>
      </c>
      <c r="H132" s="2">
        <v>2</v>
      </c>
      <c r="I132" s="15"/>
    </row>
    <row r="133" spans="1:9" x14ac:dyDescent="0.25">
      <c r="A133" s="10" t="s">
        <v>6</v>
      </c>
      <c r="B133" s="27">
        <v>44371</v>
      </c>
      <c r="C133" s="2">
        <v>37</v>
      </c>
      <c r="D133" s="2">
        <v>9</v>
      </c>
      <c r="E133" s="2">
        <v>5</v>
      </c>
      <c r="F133" s="2">
        <v>45</v>
      </c>
      <c r="G133" s="2">
        <v>115</v>
      </c>
      <c r="H133" s="2">
        <v>2</v>
      </c>
      <c r="I133" s="15"/>
    </row>
    <row r="134" spans="1:9" x14ac:dyDescent="0.25">
      <c r="A134" s="10" t="s">
        <v>7</v>
      </c>
      <c r="B134" s="27">
        <v>44372</v>
      </c>
      <c r="C134" s="2">
        <v>45</v>
      </c>
      <c r="D134" s="2">
        <v>2</v>
      </c>
      <c r="E134" s="2">
        <v>11</v>
      </c>
      <c r="F134" s="2">
        <v>52</v>
      </c>
      <c r="G134" s="2">
        <v>169</v>
      </c>
      <c r="H134" s="2">
        <v>2</v>
      </c>
      <c r="I134" s="15"/>
    </row>
    <row r="135" spans="1:9" x14ac:dyDescent="0.25">
      <c r="A135" s="10" t="s">
        <v>1</v>
      </c>
      <c r="B135" s="27">
        <v>44373</v>
      </c>
      <c r="C135" s="2">
        <v>32</v>
      </c>
      <c r="D135" s="2">
        <v>6</v>
      </c>
      <c r="E135" s="2">
        <v>4</v>
      </c>
      <c r="F135" s="2">
        <v>62</v>
      </c>
      <c r="G135" s="2">
        <v>216</v>
      </c>
      <c r="H135" s="2">
        <v>2</v>
      </c>
      <c r="I135" s="15"/>
    </row>
    <row r="136" spans="1:9" x14ac:dyDescent="0.25">
      <c r="A136" s="11" t="s">
        <v>2</v>
      </c>
      <c r="B136" s="27">
        <v>44374</v>
      </c>
      <c r="C136" s="2">
        <v>19</v>
      </c>
      <c r="D136" s="2">
        <v>7</v>
      </c>
      <c r="E136" s="2">
        <v>4</v>
      </c>
      <c r="F136" s="2">
        <v>105</v>
      </c>
      <c r="G136" s="2">
        <v>301</v>
      </c>
      <c r="H136" s="2">
        <v>2</v>
      </c>
      <c r="I136" s="15"/>
    </row>
    <row r="137" spans="1:9" x14ac:dyDescent="0.25">
      <c r="A137" s="10" t="s">
        <v>3</v>
      </c>
      <c r="B137" s="27">
        <v>44375</v>
      </c>
      <c r="C137" s="2">
        <v>41</v>
      </c>
      <c r="D137" s="2">
        <v>4</v>
      </c>
      <c r="E137" s="2">
        <v>2</v>
      </c>
      <c r="F137" s="2">
        <v>96</v>
      </c>
      <c r="G137" s="2">
        <v>170</v>
      </c>
      <c r="H137" s="2">
        <v>2</v>
      </c>
      <c r="I137" s="15"/>
    </row>
    <row r="138" spans="1:9" x14ac:dyDescent="0.25">
      <c r="A138" s="10" t="s">
        <v>4</v>
      </c>
      <c r="B138" s="27">
        <v>44376</v>
      </c>
      <c r="C138" s="2">
        <v>30</v>
      </c>
      <c r="D138" s="2">
        <v>6</v>
      </c>
      <c r="E138" s="2">
        <v>6</v>
      </c>
      <c r="F138" s="2">
        <v>70</v>
      </c>
      <c r="G138" s="2">
        <v>223</v>
      </c>
      <c r="H138" s="2">
        <v>2</v>
      </c>
      <c r="I138" s="15"/>
    </row>
    <row r="139" spans="1:9" x14ac:dyDescent="0.25">
      <c r="A139" s="10" t="s">
        <v>5</v>
      </c>
      <c r="B139" s="27">
        <v>44377</v>
      </c>
      <c r="C139" s="2">
        <v>51</v>
      </c>
      <c r="D139" s="2">
        <v>4</v>
      </c>
      <c r="E139" s="2">
        <v>4</v>
      </c>
      <c r="F139" s="2">
        <v>55</v>
      </c>
      <c r="G139" s="2">
        <v>132</v>
      </c>
      <c r="H139" s="2">
        <v>2</v>
      </c>
      <c r="I139" s="15"/>
    </row>
    <row r="140" spans="1:9" x14ac:dyDescent="0.25">
      <c r="A140" s="10" t="s">
        <v>6</v>
      </c>
      <c r="B140" s="27">
        <v>44378</v>
      </c>
      <c r="C140" s="2">
        <v>33</v>
      </c>
      <c r="D140" s="2">
        <v>6</v>
      </c>
      <c r="E140" s="2">
        <v>10</v>
      </c>
      <c r="F140" s="2">
        <v>59</v>
      </c>
      <c r="G140" s="2">
        <v>163</v>
      </c>
      <c r="H140" s="2">
        <v>2</v>
      </c>
      <c r="I140" s="15"/>
    </row>
    <row r="141" spans="1:9" x14ac:dyDescent="0.25">
      <c r="A141" s="10" t="s">
        <v>7</v>
      </c>
      <c r="B141" s="27">
        <v>44379</v>
      </c>
      <c r="C141" s="2">
        <v>38</v>
      </c>
      <c r="D141" s="2">
        <v>3</v>
      </c>
      <c r="E141" s="2">
        <v>4</v>
      </c>
      <c r="F141" s="2">
        <v>66</v>
      </c>
      <c r="G141" s="2">
        <v>304</v>
      </c>
      <c r="H141" s="2">
        <v>2</v>
      </c>
      <c r="I141" s="15"/>
    </row>
    <row r="142" spans="1:9" x14ac:dyDescent="0.25">
      <c r="A142" s="10" t="s">
        <v>1</v>
      </c>
      <c r="B142" s="27">
        <v>44380</v>
      </c>
      <c r="C142" s="2">
        <v>29</v>
      </c>
      <c r="D142" s="2">
        <v>12</v>
      </c>
      <c r="E142" s="2">
        <v>3</v>
      </c>
      <c r="F142" s="2">
        <v>112</v>
      </c>
      <c r="G142" s="2">
        <v>475</v>
      </c>
      <c r="H142" s="2">
        <v>2</v>
      </c>
      <c r="I142" s="15"/>
    </row>
    <row r="143" spans="1:9" x14ac:dyDescent="0.25">
      <c r="A143" s="11" t="s">
        <v>2</v>
      </c>
      <c r="B143" s="27">
        <v>44381</v>
      </c>
      <c r="C143" s="2">
        <v>19</v>
      </c>
      <c r="D143" s="2">
        <v>3</v>
      </c>
      <c r="E143" s="2">
        <v>2</v>
      </c>
      <c r="F143" s="2">
        <v>81</v>
      </c>
      <c r="G143" s="2">
        <v>319</v>
      </c>
      <c r="H143" s="2">
        <v>2</v>
      </c>
      <c r="I143" s="15"/>
    </row>
    <row r="144" spans="1:9" x14ac:dyDescent="0.25">
      <c r="A144" s="10" t="s">
        <v>3</v>
      </c>
      <c r="B144" s="27">
        <v>44382</v>
      </c>
      <c r="C144" s="2">
        <v>48</v>
      </c>
      <c r="D144" s="2">
        <v>7</v>
      </c>
      <c r="E144" s="2">
        <v>3</v>
      </c>
      <c r="F144" s="2">
        <v>82</v>
      </c>
      <c r="G144" s="2">
        <v>276</v>
      </c>
      <c r="H144" s="2">
        <v>2</v>
      </c>
      <c r="I144" s="15"/>
    </row>
    <row r="145" spans="1:9" x14ac:dyDescent="0.25">
      <c r="A145" s="10" t="s">
        <v>4</v>
      </c>
      <c r="B145" s="27">
        <v>44383</v>
      </c>
      <c r="C145" s="2">
        <v>39</v>
      </c>
      <c r="D145" s="2">
        <v>4</v>
      </c>
      <c r="E145" s="2">
        <v>6</v>
      </c>
      <c r="F145" s="2">
        <v>66</v>
      </c>
      <c r="G145" s="2">
        <v>212</v>
      </c>
      <c r="H145" s="2">
        <v>2</v>
      </c>
      <c r="I145" s="15"/>
    </row>
    <row r="146" spans="1:9" x14ac:dyDescent="0.25">
      <c r="A146" s="10" t="s">
        <v>5</v>
      </c>
      <c r="B146" s="27">
        <v>44384</v>
      </c>
      <c r="C146" s="2">
        <v>42</v>
      </c>
      <c r="D146" s="2">
        <v>4</v>
      </c>
      <c r="E146" s="2">
        <v>2</v>
      </c>
      <c r="F146" s="2">
        <v>71</v>
      </c>
      <c r="G146" s="2">
        <v>193</v>
      </c>
      <c r="H146" s="2">
        <v>2</v>
      </c>
      <c r="I146" s="15"/>
    </row>
    <row r="147" spans="1:9" x14ac:dyDescent="0.25">
      <c r="A147" s="10" t="s">
        <v>6</v>
      </c>
      <c r="B147" s="27">
        <v>44385</v>
      </c>
      <c r="C147" s="2">
        <v>32</v>
      </c>
      <c r="D147" s="2">
        <v>6</v>
      </c>
      <c r="E147" s="2">
        <v>1</v>
      </c>
      <c r="F147" s="2">
        <v>61</v>
      </c>
      <c r="G147" s="2">
        <v>191</v>
      </c>
      <c r="H147" s="2">
        <v>2</v>
      </c>
      <c r="I147" s="15"/>
    </row>
    <row r="148" spans="1:9" x14ac:dyDescent="0.25">
      <c r="A148" s="10" t="s">
        <v>7</v>
      </c>
      <c r="B148" s="27">
        <v>44386</v>
      </c>
      <c r="C148" s="2">
        <v>29</v>
      </c>
      <c r="D148" s="2">
        <v>5</v>
      </c>
      <c r="E148" s="2">
        <v>4</v>
      </c>
      <c r="F148" s="2">
        <v>87</v>
      </c>
      <c r="G148" s="2">
        <v>242</v>
      </c>
      <c r="H148" s="2">
        <v>2</v>
      </c>
      <c r="I148" s="15"/>
    </row>
    <row r="149" spans="1:9" x14ac:dyDescent="0.25">
      <c r="A149" s="10" t="s">
        <v>1</v>
      </c>
      <c r="B149" s="27">
        <v>44387</v>
      </c>
      <c r="C149" s="2">
        <v>32</v>
      </c>
      <c r="D149" s="2">
        <v>21</v>
      </c>
      <c r="E149" s="2">
        <v>1</v>
      </c>
      <c r="F149" s="2">
        <v>168</v>
      </c>
      <c r="G149" s="69">
        <v>649</v>
      </c>
      <c r="H149" s="2">
        <v>2</v>
      </c>
      <c r="I149" s="15"/>
    </row>
    <row r="150" spans="1:9" x14ac:dyDescent="0.25">
      <c r="A150" s="11" t="s">
        <v>2</v>
      </c>
      <c r="B150" s="27">
        <v>44388</v>
      </c>
      <c r="C150" s="2">
        <v>24</v>
      </c>
      <c r="D150" s="2">
        <v>6</v>
      </c>
      <c r="E150" s="2">
        <v>8</v>
      </c>
      <c r="F150" s="2">
        <v>194</v>
      </c>
      <c r="G150" s="2">
        <v>496</v>
      </c>
      <c r="H150" s="2">
        <v>2</v>
      </c>
      <c r="I150" s="15"/>
    </row>
    <row r="151" spans="1:9" x14ac:dyDescent="0.25">
      <c r="A151" s="14" t="s">
        <v>3</v>
      </c>
      <c r="B151" s="27">
        <v>44389</v>
      </c>
      <c r="C151" s="2">
        <v>39</v>
      </c>
      <c r="D151" s="2">
        <v>15</v>
      </c>
      <c r="E151" s="2">
        <v>3</v>
      </c>
      <c r="F151" s="2">
        <v>114</v>
      </c>
      <c r="G151" s="2">
        <v>445</v>
      </c>
      <c r="H151" s="2">
        <v>2</v>
      </c>
      <c r="I151" s="15"/>
    </row>
    <row r="152" spans="1:9" x14ac:dyDescent="0.25">
      <c r="A152" s="14" t="s">
        <v>4</v>
      </c>
      <c r="B152" s="27">
        <v>44390</v>
      </c>
      <c r="C152" s="2">
        <v>65</v>
      </c>
      <c r="D152" s="2">
        <v>6</v>
      </c>
      <c r="E152" s="2">
        <v>5</v>
      </c>
      <c r="F152" s="2">
        <v>97</v>
      </c>
      <c r="G152" s="2">
        <v>296</v>
      </c>
      <c r="H152" s="2">
        <v>2</v>
      </c>
      <c r="I152" s="15"/>
    </row>
    <row r="153" spans="1:9" x14ac:dyDescent="0.25">
      <c r="A153" s="14" t="s">
        <v>5</v>
      </c>
      <c r="B153" s="27">
        <v>44391</v>
      </c>
      <c r="C153" s="2">
        <v>30</v>
      </c>
      <c r="D153" s="2">
        <v>5</v>
      </c>
      <c r="E153" s="2">
        <v>2</v>
      </c>
      <c r="F153" s="2">
        <v>93</v>
      </c>
      <c r="G153" s="2">
        <v>250</v>
      </c>
      <c r="H153" s="2">
        <v>2</v>
      </c>
      <c r="I153" s="15"/>
    </row>
    <row r="154" spans="1:9" x14ac:dyDescent="0.25">
      <c r="A154" s="14" t="s">
        <v>6</v>
      </c>
      <c r="B154" s="27">
        <v>44392</v>
      </c>
      <c r="C154" s="2">
        <v>42</v>
      </c>
      <c r="D154" s="2">
        <v>7</v>
      </c>
      <c r="E154" s="2">
        <v>3</v>
      </c>
      <c r="F154" s="2">
        <v>97</v>
      </c>
      <c r="G154" s="2">
        <v>259</v>
      </c>
      <c r="H154" s="2">
        <v>2</v>
      </c>
      <c r="I154" s="15"/>
    </row>
    <row r="155" spans="1:9" x14ac:dyDescent="0.25">
      <c r="A155" s="14" t="s">
        <v>7</v>
      </c>
      <c r="B155" s="27">
        <v>44393</v>
      </c>
      <c r="C155" s="2">
        <v>39</v>
      </c>
      <c r="D155" s="2">
        <v>6</v>
      </c>
      <c r="E155" s="2">
        <v>3</v>
      </c>
      <c r="F155" s="2">
        <v>80</v>
      </c>
      <c r="G155" s="2">
        <v>263</v>
      </c>
      <c r="H155" s="2">
        <v>2</v>
      </c>
      <c r="I155" s="15"/>
    </row>
    <row r="156" spans="1:9" x14ac:dyDescent="0.25">
      <c r="A156" s="14" t="s">
        <v>1</v>
      </c>
      <c r="B156" s="27">
        <v>44394</v>
      </c>
      <c r="C156" s="2">
        <v>36</v>
      </c>
      <c r="D156" s="2">
        <v>13</v>
      </c>
      <c r="E156" s="2">
        <v>5</v>
      </c>
      <c r="F156" s="2">
        <v>159</v>
      </c>
      <c r="G156" s="2">
        <v>588</v>
      </c>
      <c r="H156" s="2">
        <v>2</v>
      </c>
      <c r="I156" s="15"/>
    </row>
    <row r="157" spans="1:9" x14ac:dyDescent="0.25">
      <c r="A157" s="11" t="s">
        <v>2</v>
      </c>
      <c r="B157" s="27">
        <v>44395</v>
      </c>
      <c r="C157" s="2">
        <v>33</v>
      </c>
      <c r="D157" s="2">
        <v>10</v>
      </c>
      <c r="E157" s="2">
        <v>2</v>
      </c>
      <c r="F157" s="2">
        <v>191</v>
      </c>
      <c r="G157" s="69">
        <v>617</v>
      </c>
      <c r="H157" s="2">
        <v>2</v>
      </c>
      <c r="I157" s="15"/>
    </row>
    <row r="158" spans="1:9" x14ac:dyDescent="0.25">
      <c r="A158" s="14" t="s">
        <v>3</v>
      </c>
      <c r="B158" s="27">
        <v>44396</v>
      </c>
      <c r="C158" s="2">
        <v>72</v>
      </c>
      <c r="D158" s="2">
        <v>17</v>
      </c>
      <c r="E158" s="2">
        <v>3</v>
      </c>
      <c r="F158" s="2">
        <v>202</v>
      </c>
      <c r="G158" s="2">
        <v>582</v>
      </c>
      <c r="H158" s="2">
        <v>2</v>
      </c>
      <c r="I158" s="15"/>
    </row>
    <row r="159" spans="1:9" x14ac:dyDescent="0.25">
      <c r="A159" s="14" t="s">
        <v>4</v>
      </c>
      <c r="B159" s="27">
        <v>44397</v>
      </c>
      <c r="C159" s="2">
        <v>56</v>
      </c>
      <c r="D159" s="2">
        <v>11</v>
      </c>
      <c r="E159" s="2">
        <v>5</v>
      </c>
      <c r="F159" s="2">
        <v>127</v>
      </c>
      <c r="G159" s="2">
        <v>405</v>
      </c>
      <c r="H159" s="2">
        <v>2</v>
      </c>
      <c r="I159" s="15"/>
    </row>
    <row r="160" spans="1:9" x14ac:dyDescent="0.25">
      <c r="A160" s="14" t="s">
        <v>5</v>
      </c>
      <c r="B160" s="27">
        <v>44398</v>
      </c>
      <c r="C160" s="2">
        <v>39</v>
      </c>
      <c r="D160" s="2">
        <v>13</v>
      </c>
      <c r="E160" s="2">
        <v>4</v>
      </c>
      <c r="F160" s="2">
        <v>102</v>
      </c>
      <c r="G160" s="2">
        <v>381</v>
      </c>
      <c r="H160" s="2">
        <v>2</v>
      </c>
      <c r="I160" s="15"/>
    </row>
    <row r="161" spans="1:9" x14ac:dyDescent="0.25">
      <c r="A161" s="14" t="s">
        <v>6</v>
      </c>
      <c r="B161" s="27">
        <v>44399</v>
      </c>
      <c r="C161" s="2">
        <v>72</v>
      </c>
      <c r="D161" s="2">
        <v>31</v>
      </c>
      <c r="E161" s="2">
        <v>31</v>
      </c>
      <c r="F161" s="2">
        <v>102</v>
      </c>
      <c r="G161" s="2">
        <v>317</v>
      </c>
      <c r="H161" s="2">
        <v>2</v>
      </c>
      <c r="I161" s="15"/>
    </row>
    <row r="162" spans="1:9" x14ac:dyDescent="0.25">
      <c r="A162" s="14" t="s">
        <v>7</v>
      </c>
      <c r="B162" s="27">
        <v>44400</v>
      </c>
      <c r="C162" s="2">
        <v>44</v>
      </c>
      <c r="D162" s="2">
        <v>11</v>
      </c>
      <c r="E162" s="2">
        <v>2</v>
      </c>
      <c r="F162" s="2">
        <v>113</v>
      </c>
      <c r="G162" s="2">
        <v>381</v>
      </c>
      <c r="H162" s="2">
        <v>2</v>
      </c>
      <c r="I162" s="15"/>
    </row>
    <row r="163" spans="1:9" x14ac:dyDescent="0.25">
      <c r="A163" s="14" t="s">
        <v>1</v>
      </c>
      <c r="B163" s="27">
        <v>44401</v>
      </c>
      <c r="C163" s="2">
        <v>38</v>
      </c>
      <c r="D163" s="2">
        <v>10</v>
      </c>
      <c r="E163" s="2">
        <v>1</v>
      </c>
      <c r="F163" s="2">
        <v>206</v>
      </c>
      <c r="G163" s="68">
        <v>756</v>
      </c>
      <c r="H163" s="2">
        <v>2</v>
      </c>
      <c r="I163" s="15"/>
    </row>
    <row r="164" spans="1:9" x14ac:dyDescent="0.25">
      <c r="A164" s="11" t="s">
        <v>2</v>
      </c>
      <c r="B164" s="27">
        <v>44402</v>
      </c>
      <c r="C164" s="2">
        <v>13</v>
      </c>
      <c r="D164" s="2">
        <v>12</v>
      </c>
      <c r="E164" s="2">
        <v>3</v>
      </c>
      <c r="F164" s="2">
        <v>208</v>
      </c>
      <c r="G164" s="69">
        <v>693</v>
      </c>
      <c r="H164" s="2">
        <v>2</v>
      </c>
      <c r="I164" s="15"/>
    </row>
    <row r="165" spans="1:9" x14ac:dyDescent="0.25">
      <c r="A165" s="14" t="s">
        <v>3</v>
      </c>
      <c r="B165" s="27">
        <v>44403</v>
      </c>
      <c r="C165" s="2">
        <v>27</v>
      </c>
      <c r="D165" s="2">
        <v>4</v>
      </c>
      <c r="E165" s="2">
        <v>4</v>
      </c>
      <c r="F165" s="2">
        <v>176</v>
      </c>
      <c r="G165" s="2">
        <v>546</v>
      </c>
      <c r="H165" s="2">
        <v>2</v>
      </c>
      <c r="I165" s="15"/>
    </row>
    <row r="166" spans="1:9" x14ac:dyDescent="0.25">
      <c r="A166" s="14" t="s">
        <v>4</v>
      </c>
      <c r="B166" s="27">
        <v>44404</v>
      </c>
      <c r="C166" s="2">
        <v>29</v>
      </c>
      <c r="D166" s="2">
        <v>3</v>
      </c>
      <c r="E166" s="2">
        <v>5</v>
      </c>
      <c r="F166" s="2">
        <v>117</v>
      </c>
      <c r="G166" s="2">
        <v>378</v>
      </c>
      <c r="H166" s="2">
        <v>2</v>
      </c>
      <c r="I166" s="15"/>
    </row>
    <row r="167" spans="1:9" x14ac:dyDescent="0.25">
      <c r="A167" s="14" t="s">
        <v>5</v>
      </c>
      <c r="B167" s="27">
        <v>44405</v>
      </c>
      <c r="C167" s="2">
        <v>58</v>
      </c>
      <c r="D167" s="2">
        <v>9</v>
      </c>
      <c r="E167" s="2">
        <v>4</v>
      </c>
      <c r="F167" s="2">
        <v>131</v>
      </c>
      <c r="G167" s="2">
        <v>326</v>
      </c>
      <c r="H167" s="2">
        <v>2</v>
      </c>
      <c r="I167" s="15"/>
    </row>
    <row r="168" spans="1:9" x14ac:dyDescent="0.25">
      <c r="A168" s="14" t="s">
        <v>6</v>
      </c>
      <c r="B168" s="27">
        <v>44406</v>
      </c>
      <c r="C168" s="2">
        <v>53</v>
      </c>
      <c r="D168" s="2">
        <v>5</v>
      </c>
      <c r="E168" s="2">
        <v>2</v>
      </c>
      <c r="F168" s="2">
        <v>78</v>
      </c>
      <c r="G168" s="2">
        <v>235</v>
      </c>
      <c r="H168" s="2">
        <v>2</v>
      </c>
      <c r="I168" s="15"/>
    </row>
    <row r="169" spans="1:9" x14ac:dyDescent="0.25">
      <c r="A169" s="14" t="s">
        <v>7</v>
      </c>
      <c r="B169" s="27">
        <v>44407</v>
      </c>
      <c r="C169" s="2">
        <v>43</v>
      </c>
      <c r="D169" s="2">
        <v>3</v>
      </c>
      <c r="E169" s="2">
        <v>3</v>
      </c>
      <c r="F169" s="2">
        <v>96</v>
      </c>
      <c r="G169" s="2">
        <v>312</v>
      </c>
      <c r="H169" s="2">
        <v>2</v>
      </c>
      <c r="I169" s="15"/>
    </row>
    <row r="170" spans="1:9" x14ac:dyDescent="0.25">
      <c r="A170" s="14" t="s">
        <v>1</v>
      </c>
      <c r="B170" s="27">
        <v>44408</v>
      </c>
      <c r="C170" s="2">
        <v>25</v>
      </c>
      <c r="D170" s="2">
        <v>11</v>
      </c>
      <c r="E170" s="2">
        <v>4</v>
      </c>
      <c r="F170" s="2">
        <v>194</v>
      </c>
      <c r="G170" s="2">
        <v>503</v>
      </c>
      <c r="H170" s="2">
        <v>2</v>
      </c>
      <c r="I170" s="15" t="s">
        <v>52</v>
      </c>
    </row>
    <row r="171" spans="1:9" x14ac:dyDescent="0.25">
      <c r="A171" s="11" t="s">
        <v>2</v>
      </c>
      <c r="B171" s="27">
        <v>44409</v>
      </c>
      <c r="C171" s="2">
        <v>37</v>
      </c>
      <c r="D171" s="2">
        <v>14</v>
      </c>
      <c r="E171" s="2">
        <v>2</v>
      </c>
      <c r="F171" s="2">
        <v>253</v>
      </c>
      <c r="G171" s="68">
        <v>781</v>
      </c>
      <c r="H171" s="2">
        <v>2</v>
      </c>
      <c r="I171" s="15"/>
    </row>
    <row r="172" spans="1:9" x14ac:dyDescent="0.25">
      <c r="A172" s="14" t="s">
        <v>3</v>
      </c>
      <c r="B172" s="27">
        <v>44410</v>
      </c>
      <c r="C172" s="2">
        <v>57</v>
      </c>
      <c r="D172" s="2">
        <v>12</v>
      </c>
      <c r="E172" s="2">
        <v>7</v>
      </c>
      <c r="F172" s="2">
        <v>159</v>
      </c>
      <c r="G172" s="2">
        <v>451</v>
      </c>
      <c r="H172" s="2">
        <v>2</v>
      </c>
      <c r="I172" s="15"/>
    </row>
    <row r="173" spans="1:9" x14ac:dyDescent="0.25">
      <c r="A173" s="14" t="s">
        <v>4</v>
      </c>
      <c r="B173" s="27">
        <v>44411</v>
      </c>
      <c r="C173" s="2">
        <v>35</v>
      </c>
      <c r="D173" s="2">
        <v>10</v>
      </c>
      <c r="E173" s="2">
        <v>5</v>
      </c>
      <c r="F173" s="2">
        <v>140</v>
      </c>
      <c r="G173" s="2">
        <v>412</v>
      </c>
      <c r="H173" s="2">
        <v>2</v>
      </c>
      <c r="I173" s="15"/>
    </row>
    <row r="174" spans="1:9" x14ac:dyDescent="0.25">
      <c r="A174" s="14" t="s">
        <v>5</v>
      </c>
      <c r="B174" s="27">
        <v>44412</v>
      </c>
      <c r="C174" s="2">
        <v>62</v>
      </c>
      <c r="D174" s="2">
        <v>8</v>
      </c>
      <c r="E174" s="2">
        <v>5</v>
      </c>
      <c r="F174" s="2">
        <v>117</v>
      </c>
      <c r="G174" s="2">
        <v>355</v>
      </c>
      <c r="H174" s="2">
        <v>2</v>
      </c>
      <c r="I174" s="15"/>
    </row>
    <row r="175" spans="1:9" x14ac:dyDescent="0.25">
      <c r="A175" s="14" t="s">
        <v>6</v>
      </c>
      <c r="B175" s="27">
        <v>44413</v>
      </c>
      <c r="C175" s="2">
        <v>57</v>
      </c>
      <c r="D175" s="2">
        <v>6</v>
      </c>
      <c r="E175" s="2">
        <v>8</v>
      </c>
      <c r="F175" s="2">
        <v>120</v>
      </c>
      <c r="G175" s="2">
        <v>335</v>
      </c>
      <c r="H175" s="2">
        <v>2</v>
      </c>
      <c r="I175" s="15"/>
    </row>
    <row r="176" spans="1:9" x14ac:dyDescent="0.25">
      <c r="A176" s="14" t="s">
        <v>7</v>
      </c>
      <c r="B176" s="27">
        <v>44414</v>
      </c>
      <c r="C176" s="2">
        <v>53</v>
      </c>
      <c r="D176" s="2">
        <v>10</v>
      </c>
      <c r="E176" s="2">
        <v>4</v>
      </c>
      <c r="F176" s="2">
        <v>110</v>
      </c>
      <c r="G176" s="2">
        <v>314</v>
      </c>
      <c r="H176" s="2">
        <v>1</v>
      </c>
      <c r="I176" s="15" t="s">
        <v>53</v>
      </c>
    </row>
    <row r="177" spans="1:9" x14ac:dyDescent="0.25">
      <c r="A177" s="14" t="s">
        <v>1</v>
      </c>
      <c r="B177" s="27">
        <v>44415</v>
      </c>
      <c r="C177" s="2">
        <v>36</v>
      </c>
      <c r="D177" s="2">
        <v>7</v>
      </c>
      <c r="E177" s="2">
        <v>3</v>
      </c>
      <c r="F177" s="2">
        <v>214</v>
      </c>
      <c r="G177" s="69">
        <v>614</v>
      </c>
      <c r="H177" s="2">
        <v>2</v>
      </c>
      <c r="I177" s="15"/>
    </row>
    <row r="178" spans="1:9" x14ac:dyDescent="0.25">
      <c r="A178" s="11" t="s">
        <v>2</v>
      </c>
      <c r="B178" s="27">
        <v>44416</v>
      </c>
      <c r="C178" s="2">
        <v>34</v>
      </c>
      <c r="D178" s="2">
        <v>10</v>
      </c>
      <c r="E178" s="2">
        <v>1</v>
      </c>
      <c r="F178" s="2">
        <v>300</v>
      </c>
      <c r="G178" s="70">
        <v>832</v>
      </c>
      <c r="H178" s="2">
        <v>2</v>
      </c>
      <c r="I178" s="15"/>
    </row>
    <row r="179" spans="1:9" x14ac:dyDescent="0.25">
      <c r="A179" s="14" t="s">
        <v>3</v>
      </c>
      <c r="B179" s="27">
        <v>44417</v>
      </c>
      <c r="C179" s="2">
        <v>66</v>
      </c>
      <c r="D179" s="2">
        <v>13</v>
      </c>
      <c r="E179" s="2">
        <v>2</v>
      </c>
      <c r="F179" s="2">
        <v>257</v>
      </c>
      <c r="G179" s="69">
        <v>681</v>
      </c>
      <c r="H179" s="2">
        <v>2</v>
      </c>
      <c r="I179" s="15"/>
    </row>
    <row r="180" spans="1:9" x14ac:dyDescent="0.25">
      <c r="A180" s="14" t="s">
        <v>4</v>
      </c>
      <c r="B180" s="27">
        <v>44418</v>
      </c>
      <c r="C180" s="2">
        <v>24</v>
      </c>
      <c r="D180" s="2">
        <v>9</v>
      </c>
      <c r="E180" s="2">
        <v>1</v>
      </c>
      <c r="F180" s="2">
        <v>184</v>
      </c>
      <c r="G180" s="2">
        <v>430</v>
      </c>
      <c r="H180" s="2">
        <v>1</v>
      </c>
      <c r="I180" s="15" t="s">
        <v>54</v>
      </c>
    </row>
    <row r="181" spans="1:9" x14ac:dyDescent="0.25">
      <c r="A181" s="14" t="s">
        <v>5</v>
      </c>
      <c r="B181" s="27">
        <v>44419</v>
      </c>
      <c r="C181" s="2">
        <v>50</v>
      </c>
      <c r="D181" s="2">
        <v>7</v>
      </c>
      <c r="E181" s="2">
        <v>3</v>
      </c>
      <c r="F181" s="2">
        <v>156</v>
      </c>
      <c r="G181" s="2">
        <v>420</v>
      </c>
      <c r="H181" s="2">
        <v>2</v>
      </c>
      <c r="I181" s="15"/>
    </row>
    <row r="182" spans="1:9" x14ac:dyDescent="0.25">
      <c r="A182" s="14" t="s">
        <v>6</v>
      </c>
      <c r="B182" s="27">
        <v>44420</v>
      </c>
      <c r="C182" s="2">
        <v>68</v>
      </c>
      <c r="D182" s="2">
        <v>10</v>
      </c>
      <c r="E182" s="2">
        <v>3</v>
      </c>
      <c r="F182" s="2">
        <v>178</v>
      </c>
      <c r="G182" s="2">
        <v>434</v>
      </c>
      <c r="H182" s="2">
        <v>2</v>
      </c>
      <c r="I182" s="15"/>
    </row>
    <row r="183" spans="1:9" x14ac:dyDescent="0.25">
      <c r="A183" s="14" t="s">
        <v>7</v>
      </c>
      <c r="B183" s="27">
        <v>44421</v>
      </c>
      <c r="C183" s="2">
        <v>67</v>
      </c>
      <c r="D183" s="2">
        <v>6</v>
      </c>
      <c r="E183" s="2">
        <v>1</v>
      </c>
      <c r="F183" s="2">
        <v>131</v>
      </c>
      <c r="G183" s="2">
        <v>464</v>
      </c>
      <c r="H183" s="2">
        <v>2</v>
      </c>
      <c r="I183" s="15"/>
    </row>
    <row r="184" spans="1:9" x14ac:dyDescent="0.25">
      <c r="A184" s="14" t="s">
        <v>1</v>
      </c>
      <c r="B184" s="27">
        <v>44422</v>
      </c>
      <c r="C184" s="2">
        <v>37</v>
      </c>
      <c r="D184" s="2">
        <v>17</v>
      </c>
      <c r="E184" s="2">
        <v>2</v>
      </c>
      <c r="F184" s="2">
        <v>231</v>
      </c>
      <c r="G184" s="69">
        <v>666</v>
      </c>
      <c r="H184" s="2">
        <v>2</v>
      </c>
      <c r="I184" s="15"/>
    </row>
    <row r="185" spans="1:9" x14ac:dyDescent="0.25">
      <c r="A185" s="11" t="s">
        <v>2</v>
      </c>
      <c r="B185" s="27">
        <v>44423</v>
      </c>
      <c r="C185" s="2">
        <v>29</v>
      </c>
      <c r="D185" s="2">
        <v>19</v>
      </c>
      <c r="E185" s="2">
        <v>3</v>
      </c>
      <c r="F185" s="2">
        <v>252</v>
      </c>
      <c r="G185" s="4">
        <v>839</v>
      </c>
      <c r="H185" s="2">
        <v>2</v>
      </c>
      <c r="I185" s="15"/>
    </row>
    <row r="186" spans="1:9" x14ac:dyDescent="0.25">
      <c r="A186" s="14" t="s">
        <v>3</v>
      </c>
      <c r="B186" s="27">
        <v>44424</v>
      </c>
      <c r="C186" s="2">
        <v>51</v>
      </c>
      <c r="D186" s="2">
        <v>26</v>
      </c>
      <c r="E186" s="2">
        <v>3</v>
      </c>
      <c r="F186" s="2">
        <v>229</v>
      </c>
      <c r="G186" s="2">
        <v>554</v>
      </c>
      <c r="H186" s="2">
        <v>2</v>
      </c>
      <c r="I186" s="15"/>
    </row>
    <row r="187" spans="1:9" x14ac:dyDescent="0.25">
      <c r="A187" s="14" t="s">
        <v>4</v>
      </c>
      <c r="B187" s="27">
        <v>44425</v>
      </c>
      <c r="C187" s="2">
        <v>43</v>
      </c>
      <c r="D187" s="2">
        <v>12</v>
      </c>
      <c r="E187" s="2">
        <v>1</v>
      </c>
      <c r="F187" s="2">
        <v>110</v>
      </c>
      <c r="G187" s="2">
        <v>368</v>
      </c>
      <c r="H187" s="2">
        <v>2</v>
      </c>
      <c r="I187" s="15"/>
    </row>
    <row r="188" spans="1:9" x14ac:dyDescent="0.25">
      <c r="A188" s="14" t="s">
        <v>5</v>
      </c>
      <c r="B188" s="27">
        <v>44426</v>
      </c>
      <c r="C188" s="2">
        <v>54</v>
      </c>
      <c r="D188" s="2">
        <v>8</v>
      </c>
      <c r="E188" s="2">
        <v>3</v>
      </c>
      <c r="F188" s="2">
        <v>145</v>
      </c>
      <c r="G188" s="2">
        <v>356</v>
      </c>
      <c r="H188" s="2">
        <v>2</v>
      </c>
      <c r="I188" s="15"/>
    </row>
    <row r="189" spans="1:9" x14ac:dyDescent="0.25">
      <c r="A189" s="14" t="s">
        <v>6</v>
      </c>
      <c r="B189" s="27">
        <v>44427</v>
      </c>
      <c r="C189" s="2">
        <v>36</v>
      </c>
      <c r="D189" s="2">
        <v>8</v>
      </c>
      <c r="E189" s="2">
        <v>4</v>
      </c>
      <c r="F189" s="2">
        <v>133</v>
      </c>
      <c r="G189" s="2">
        <v>390</v>
      </c>
      <c r="H189" s="2">
        <v>2</v>
      </c>
      <c r="I189" s="15"/>
    </row>
    <row r="190" spans="1:9" x14ac:dyDescent="0.25">
      <c r="A190" s="14" t="s">
        <v>7</v>
      </c>
      <c r="B190" s="27">
        <v>44428</v>
      </c>
      <c r="C190" s="2">
        <v>34</v>
      </c>
      <c r="D190" s="2">
        <v>3</v>
      </c>
      <c r="E190" s="2">
        <v>3</v>
      </c>
      <c r="F190" s="2">
        <v>159</v>
      </c>
      <c r="G190" s="2">
        <v>334</v>
      </c>
      <c r="H190" s="2">
        <v>2</v>
      </c>
      <c r="I190" s="15"/>
    </row>
    <row r="191" spans="1:9" x14ac:dyDescent="0.25">
      <c r="A191" s="14" t="s">
        <v>1</v>
      </c>
      <c r="B191" s="27">
        <v>44429</v>
      </c>
      <c r="C191" s="2">
        <v>48</v>
      </c>
      <c r="D191" s="2">
        <v>13</v>
      </c>
      <c r="E191" s="2">
        <v>5</v>
      </c>
      <c r="F191" s="2">
        <v>234</v>
      </c>
      <c r="G191" s="69">
        <v>639</v>
      </c>
      <c r="H191" s="2">
        <v>2</v>
      </c>
      <c r="I191" s="15"/>
    </row>
    <row r="192" spans="1:9" x14ac:dyDescent="0.25">
      <c r="A192" s="11" t="s">
        <v>2</v>
      </c>
      <c r="B192" s="27">
        <v>44430</v>
      </c>
      <c r="C192" s="2">
        <v>25</v>
      </c>
      <c r="D192" s="2">
        <v>4</v>
      </c>
      <c r="E192" s="2">
        <v>3</v>
      </c>
      <c r="F192" s="2">
        <v>132</v>
      </c>
      <c r="G192" s="2">
        <v>448</v>
      </c>
      <c r="H192" s="2">
        <v>2</v>
      </c>
      <c r="I192" s="15"/>
    </row>
    <row r="193" spans="1:9" x14ac:dyDescent="0.25">
      <c r="A193" s="14" t="s">
        <v>3</v>
      </c>
      <c r="B193" s="27">
        <v>44431</v>
      </c>
      <c r="C193" s="2">
        <v>34</v>
      </c>
      <c r="D193" s="2">
        <v>8</v>
      </c>
      <c r="E193" s="2">
        <v>2</v>
      </c>
      <c r="F193" s="2">
        <v>118</v>
      </c>
      <c r="G193" s="2">
        <v>356</v>
      </c>
      <c r="H193" s="2">
        <v>2</v>
      </c>
      <c r="I193" s="15"/>
    </row>
    <row r="194" spans="1:9" x14ac:dyDescent="0.25">
      <c r="A194" s="14" t="s">
        <v>4</v>
      </c>
      <c r="B194" s="27">
        <v>44432</v>
      </c>
      <c r="C194" s="2">
        <v>43</v>
      </c>
      <c r="D194" s="2">
        <v>5</v>
      </c>
      <c r="E194" s="2">
        <v>1</v>
      </c>
      <c r="F194" s="2">
        <v>62</v>
      </c>
      <c r="G194" s="2">
        <v>217</v>
      </c>
      <c r="H194" s="2">
        <v>2</v>
      </c>
      <c r="I194" s="15"/>
    </row>
    <row r="195" spans="1:9" x14ac:dyDescent="0.25">
      <c r="A195" s="14" t="s">
        <v>5</v>
      </c>
      <c r="B195" s="27">
        <v>44433</v>
      </c>
      <c r="C195" s="2">
        <v>32</v>
      </c>
      <c r="D195" s="2">
        <v>2</v>
      </c>
      <c r="E195" s="2">
        <v>2</v>
      </c>
      <c r="F195" s="2">
        <v>93</v>
      </c>
      <c r="G195" s="2">
        <v>267</v>
      </c>
      <c r="H195" s="2">
        <v>2</v>
      </c>
      <c r="I195" s="15"/>
    </row>
    <row r="196" spans="1:9" x14ac:dyDescent="0.25">
      <c r="A196" s="14" t="s">
        <v>6</v>
      </c>
      <c r="B196" s="27">
        <v>44434</v>
      </c>
      <c r="C196" s="2">
        <v>34</v>
      </c>
      <c r="D196" s="2">
        <v>2</v>
      </c>
      <c r="E196" s="2">
        <v>9</v>
      </c>
      <c r="F196" s="2">
        <v>90</v>
      </c>
      <c r="G196" s="2">
        <v>234</v>
      </c>
      <c r="H196" s="2">
        <v>2</v>
      </c>
      <c r="I196" s="15"/>
    </row>
    <row r="197" spans="1:9" x14ac:dyDescent="0.25">
      <c r="A197" s="14" t="s">
        <v>7</v>
      </c>
      <c r="B197" s="27">
        <v>44435</v>
      </c>
      <c r="C197" s="2">
        <v>28</v>
      </c>
      <c r="D197" s="2">
        <v>0</v>
      </c>
      <c r="E197" s="2">
        <v>2</v>
      </c>
      <c r="F197" s="2">
        <v>67</v>
      </c>
      <c r="G197" s="2">
        <v>156</v>
      </c>
      <c r="H197" s="2">
        <v>2</v>
      </c>
      <c r="I197" s="15"/>
    </row>
    <row r="198" spans="1:9" x14ac:dyDescent="0.25">
      <c r="A198" s="14" t="s">
        <v>1</v>
      </c>
      <c r="B198" s="27">
        <v>44436</v>
      </c>
      <c r="C198" s="2">
        <v>32</v>
      </c>
      <c r="D198" s="2">
        <v>2</v>
      </c>
      <c r="E198" s="2">
        <v>1</v>
      </c>
      <c r="F198" s="2">
        <v>104</v>
      </c>
      <c r="G198" s="2">
        <v>252</v>
      </c>
      <c r="H198" s="2">
        <v>2</v>
      </c>
      <c r="I198" s="15"/>
    </row>
    <row r="199" spans="1:9" x14ac:dyDescent="0.25">
      <c r="A199" s="11" t="s">
        <v>2</v>
      </c>
      <c r="B199" s="27">
        <v>44437</v>
      </c>
      <c r="C199" s="2">
        <v>17</v>
      </c>
      <c r="D199" s="2">
        <v>7</v>
      </c>
      <c r="E199" s="2">
        <v>6</v>
      </c>
      <c r="F199" s="2">
        <v>90</v>
      </c>
      <c r="G199" s="2">
        <v>216</v>
      </c>
      <c r="H199" s="2">
        <v>2</v>
      </c>
      <c r="I199" s="15"/>
    </row>
    <row r="200" spans="1:9" x14ac:dyDescent="0.25">
      <c r="A200" s="14" t="s">
        <v>3</v>
      </c>
      <c r="B200" s="27">
        <v>44438</v>
      </c>
      <c r="C200" s="2">
        <v>35</v>
      </c>
      <c r="D200" s="2">
        <v>0</v>
      </c>
      <c r="E200" s="2">
        <v>4</v>
      </c>
      <c r="F200" s="2">
        <v>66</v>
      </c>
      <c r="G200" s="2">
        <v>162</v>
      </c>
      <c r="H200" s="2">
        <v>2</v>
      </c>
      <c r="I200" s="15"/>
    </row>
    <row r="201" spans="1:9" x14ac:dyDescent="0.25">
      <c r="A201" s="14" t="s">
        <v>4</v>
      </c>
      <c r="B201" s="27">
        <v>44439</v>
      </c>
      <c r="C201" s="2">
        <v>15</v>
      </c>
      <c r="D201" s="2">
        <v>0</v>
      </c>
      <c r="E201" s="2">
        <v>4</v>
      </c>
      <c r="F201" s="2">
        <v>54</v>
      </c>
      <c r="G201" s="2">
        <v>116</v>
      </c>
      <c r="H201" s="2">
        <v>2</v>
      </c>
      <c r="I201" s="15"/>
    </row>
    <row r="202" spans="1:9" x14ac:dyDescent="0.25">
      <c r="A202" s="14" t="s">
        <v>5</v>
      </c>
      <c r="B202" s="27">
        <v>44440</v>
      </c>
      <c r="C202" s="2">
        <v>21</v>
      </c>
      <c r="D202" s="2">
        <v>2</v>
      </c>
      <c r="E202" s="2">
        <v>5</v>
      </c>
      <c r="F202" s="2">
        <v>46</v>
      </c>
      <c r="G202" s="2">
        <v>139</v>
      </c>
      <c r="H202" s="2">
        <v>2</v>
      </c>
      <c r="I202" s="15"/>
    </row>
    <row r="203" spans="1:9" x14ac:dyDescent="0.25">
      <c r="A203" s="14" t="s">
        <v>6</v>
      </c>
      <c r="B203" s="27">
        <v>44441</v>
      </c>
      <c r="C203" s="2">
        <v>17</v>
      </c>
      <c r="D203" s="2">
        <v>1</v>
      </c>
      <c r="E203" s="2">
        <v>3</v>
      </c>
      <c r="F203" s="2">
        <v>38</v>
      </c>
      <c r="G203" s="2">
        <v>98</v>
      </c>
      <c r="H203" s="2">
        <v>2</v>
      </c>
      <c r="I203" s="15"/>
    </row>
    <row r="204" spans="1:9" x14ac:dyDescent="0.25">
      <c r="A204" s="21" t="s">
        <v>7</v>
      </c>
      <c r="B204" s="27">
        <v>44442</v>
      </c>
      <c r="C204" s="22">
        <v>16</v>
      </c>
      <c r="D204" s="22">
        <v>1</v>
      </c>
      <c r="E204" s="22">
        <v>2</v>
      </c>
      <c r="F204" s="22">
        <v>32</v>
      </c>
      <c r="G204" s="22">
        <v>80</v>
      </c>
      <c r="H204" s="22">
        <v>2</v>
      </c>
      <c r="I204" s="23"/>
    </row>
    <row r="205" spans="1:9" x14ac:dyDescent="0.25">
      <c r="A205" s="21" t="s">
        <v>1</v>
      </c>
      <c r="B205" s="27">
        <v>44443</v>
      </c>
      <c r="C205" s="2">
        <v>11</v>
      </c>
      <c r="D205" s="2">
        <v>9</v>
      </c>
      <c r="E205" s="2">
        <v>2</v>
      </c>
      <c r="F205" s="2">
        <v>59</v>
      </c>
      <c r="G205" s="2">
        <v>134</v>
      </c>
      <c r="H205" s="2">
        <v>1</v>
      </c>
      <c r="I205" s="15"/>
    </row>
    <row r="206" spans="1:9" x14ac:dyDescent="0.25">
      <c r="A206" s="28" t="s">
        <v>2</v>
      </c>
      <c r="B206" s="27">
        <v>44444</v>
      </c>
      <c r="C206" s="2">
        <v>13</v>
      </c>
      <c r="D206" s="2">
        <v>7</v>
      </c>
      <c r="E206" s="2">
        <v>1</v>
      </c>
      <c r="F206" s="2">
        <v>50</v>
      </c>
      <c r="G206" s="2">
        <v>129</v>
      </c>
      <c r="H206" s="2">
        <v>1</v>
      </c>
      <c r="I206" s="15"/>
    </row>
    <row r="207" spans="1:9" x14ac:dyDescent="0.25">
      <c r="A207" s="21" t="s">
        <v>3</v>
      </c>
      <c r="B207" s="27">
        <v>44445</v>
      </c>
      <c r="C207" s="2">
        <v>27</v>
      </c>
      <c r="D207" s="2">
        <v>1</v>
      </c>
      <c r="E207" s="2">
        <v>2</v>
      </c>
      <c r="F207" s="2">
        <v>67</v>
      </c>
      <c r="G207" s="2">
        <v>124</v>
      </c>
      <c r="H207" s="2">
        <v>2</v>
      </c>
      <c r="I207" s="15"/>
    </row>
    <row r="208" spans="1:9" x14ac:dyDescent="0.25">
      <c r="A208" s="21" t="s">
        <v>4</v>
      </c>
      <c r="B208" s="27">
        <v>44446</v>
      </c>
      <c r="C208" s="2">
        <v>16</v>
      </c>
      <c r="D208" s="2">
        <v>1</v>
      </c>
      <c r="E208" s="2">
        <v>3</v>
      </c>
      <c r="F208" s="2">
        <v>53</v>
      </c>
      <c r="G208" s="2">
        <v>141</v>
      </c>
      <c r="H208" s="2">
        <v>2</v>
      </c>
      <c r="I208" s="15"/>
    </row>
    <row r="209" spans="1:9" x14ac:dyDescent="0.25">
      <c r="A209" s="21" t="s">
        <v>5</v>
      </c>
      <c r="B209" s="27">
        <v>44447</v>
      </c>
      <c r="C209" s="2">
        <v>13</v>
      </c>
      <c r="D209" s="2">
        <v>1</v>
      </c>
      <c r="E209" s="2">
        <v>0</v>
      </c>
      <c r="F209" s="2">
        <v>48</v>
      </c>
      <c r="G209" s="2">
        <v>114</v>
      </c>
      <c r="H209" s="2">
        <v>2</v>
      </c>
      <c r="I209" s="15"/>
    </row>
    <row r="210" spans="1:9" x14ac:dyDescent="0.25">
      <c r="A210" s="21" t="s">
        <v>6</v>
      </c>
      <c r="B210" s="27">
        <v>44448</v>
      </c>
      <c r="C210" s="2">
        <v>16</v>
      </c>
      <c r="D210" s="2">
        <v>1</v>
      </c>
      <c r="E210" s="2">
        <v>3</v>
      </c>
      <c r="F210" s="2">
        <v>28</v>
      </c>
      <c r="G210" s="2">
        <v>61</v>
      </c>
      <c r="H210" s="2">
        <v>2</v>
      </c>
      <c r="I210" s="15"/>
    </row>
    <row r="211" spans="1:9" x14ac:dyDescent="0.25">
      <c r="A211" s="21" t="s">
        <v>7</v>
      </c>
      <c r="B211" s="27">
        <v>44449</v>
      </c>
      <c r="C211" s="2">
        <v>18</v>
      </c>
      <c r="D211" s="2">
        <v>3</v>
      </c>
      <c r="E211" s="2">
        <v>0</v>
      </c>
      <c r="F211" s="2">
        <v>17</v>
      </c>
      <c r="G211" s="2">
        <v>47</v>
      </c>
      <c r="H211" s="2">
        <v>1</v>
      </c>
      <c r="I211" s="15"/>
    </row>
    <row r="212" spans="1:9" x14ac:dyDescent="0.25">
      <c r="A212" s="21" t="s">
        <v>1</v>
      </c>
      <c r="B212" s="27">
        <v>44450</v>
      </c>
      <c r="C212" s="2"/>
      <c r="D212" s="2"/>
      <c r="E212" s="2"/>
      <c r="F212" s="2"/>
      <c r="G212" s="2"/>
      <c r="H212" s="2"/>
      <c r="I212" s="15"/>
    </row>
    <row r="213" spans="1:9" x14ac:dyDescent="0.25">
      <c r="A213" s="21" t="s">
        <v>2</v>
      </c>
      <c r="B213" s="27">
        <v>44451</v>
      </c>
      <c r="C213" s="2"/>
      <c r="D213" s="2"/>
      <c r="E213" s="2"/>
      <c r="F213" s="2"/>
      <c r="G213" s="2"/>
      <c r="H213" s="2"/>
      <c r="I213" s="15"/>
    </row>
    <row r="214" spans="1:9" x14ac:dyDescent="0.25">
      <c r="A214" s="21" t="s">
        <v>3</v>
      </c>
      <c r="B214" s="27">
        <v>44452</v>
      </c>
      <c r="C214" s="2">
        <v>19</v>
      </c>
      <c r="D214" s="2">
        <v>3</v>
      </c>
      <c r="E214" s="2">
        <v>2</v>
      </c>
      <c r="F214" s="2">
        <v>34</v>
      </c>
      <c r="G214" s="2">
        <v>105</v>
      </c>
      <c r="H214" s="2">
        <v>2</v>
      </c>
      <c r="I214" s="15"/>
    </row>
    <row r="215" spans="1:9" x14ac:dyDescent="0.25">
      <c r="A215" s="21" t="s">
        <v>4</v>
      </c>
      <c r="B215" s="27">
        <v>44453</v>
      </c>
      <c r="C215" s="2">
        <v>11</v>
      </c>
      <c r="D215" s="2">
        <v>0</v>
      </c>
      <c r="E215" s="2">
        <v>1</v>
      </c>
      <c r="F215" s="2">
        <v>19</v>
      </c>
      <c r="G215" s="2">
        <v>54</v>
      </c>
      <c r="H215" s="2">
        <v>2</v>
      </c>
      <c r="I215" s="15"/>
    </row>
    <row r="216" spans="1:9" x14ac:dyDescent="0.25">
      <c r="A216" s="21" t="s">
        <v>5</v>
      </c>
      <c r="B216" s="27">
        <v>44454</v>
      </c>
      <c r="C216" s="2">
        <v>12</v>
      </c>
      <c r="D216" s="2">
        <v>1</v>
      </c>
      <c r="E216" s="2">
        <v>0</v>
      </c>
      <c r="F216" s="2">
        <v>7</v>
      </c>
      <c r="G216" s="2">
        <v>52</v>
      </c>
      <c r="H216" s="2">
        <v>2</v>
      </c>
      <c r="I216" s="15"/>
    </row>
    <row r="217" spans="1:9" x14ac:dyDescent="0.25">
      <c r="A217" s="21" t="s">
        <v>6</v>
      </c>
      <c r="B217" s="27">
        <v>44455</v>
      </c>
      <c r="C217" s="2">
        <v>16</v>
      </c>
      <c r="D217" s="2">
        <v>0</v>
      </c>
      <c r="E217" s="2">
        <v>0</v>
      </c>
      <c r="F217" s="2">
        <v>10</v>
      </c>
      <c r="G217" s="2">
        <v>36</v>
      </c>
      <c r="H217" s="2">
        <v>2</v>
      </c>
      <c r="I217" s="15"/>
    </row>
    <row r="218" spans="1:9" x14ac:dyDescent="0.25">
      <c r="A218" s="21" t="s">
        <v>7</v>
      </c>
      <c r="B218" s="27">
        <v>44456</v>
      </c>
      <c r="C218" s="2">
        <v>14</v>
      </c>
      <c r="D218" s="2">
        <v>0</v>
      </c>
      <c r="E218" s="2">
        <v>3</v>
      </c>
      <c r="F218" s="2">
        <v>13</v>
      </c>
      <c r="G218" s="2">
        <v>45</v>
      </c>
      <c r="H218" s="2">
        <v>2</v>
      </c>
      <c r="I218" s="15"/>
    </row>
    <row r="219" spans="1:9" x14ac:dyDescent="0.25">
      <c r="A219" s="21" t="s">
        <v>1</v>
      </c>
      <c r="B219" s="27">
        <v>44457</v>
      </c>
      <c r="C219" s="2"/>
      <c r="D219" s="2"/>
      <c r="E219" s="2"/>
      <c r="F219" s="2"/>
      <c r="G219" s="2"/>
      <c r="H219" s="2"/>
      <c r="I219" s="15"/>
    </row>
    <row r="220" spans="1:9" x14ac:dyDescent="0.25">
      <c r="A220" s="21" t="s">
        <v>2</v>
      </c>
      <c r="B220" s="27">
        <v>44458</v>
      </c>
      <c r="C220" s="2"/>
      <c r="D220" s="2"/>
      <c r="E220" s="2"/>
      <c r="F220" s="2"/>
      <c r="G220" s="2"/>
      <c r="H220" s="2"/>
      <c r="I220" s="15"/>
    </row>
    <row r="221" spans="1:9" x14ac:dyDescent="0.25">
      <c r="A221" s="21" t="s">
        <v>3</v>
      </c>
      <c r="B221" s="27">
        <v>44459</v>
      </c>
      <c r="C221" s="2">
        <v>39</v>
      </c>
      <c r="D221" s="2">
        <v>4</v>
      </c>
      <c r="E221" s="2">
        <v>4</v>
      </c>
      <c r="F221" s="2">
        <v>8</v>
      </c>
      <c r="G221" s="2">
        <v>27</v>
      </c>
      <c r="H221" s="2">
        <v>1</v>
      </c>
      <c r="I221" s="15"/>
    </row>
    <row r="222" spans="1:9" x14ac:dyDescent="0.25">
      <c r="A222" s="21" t="s">
        <v>4</v>
      </c>
      <c r="B222" s="27">
        <v>44460</v>
      </c>
      <c r="C222" s="2">
        <v>29</v>
      </c>
      <c r="D222" s="2">
        <v>0</v>
      </c>
      <c r="E222" s="2">
        <v>4</v>
      </c>
      <c r="F222" s="2">
        <v>9</v>
      </c>
      <c r="G222" s="2">
        <v>22</v>
      </c>
      <c r="H222" s="2">
        <v>1</v>
      </c>
      <c r="I222" s="15"/>
    </row>
    <row r="223" spans="1:9" x14ac:dyDescent="0.25">
      <c r="A223" s="21" t="s">
        <v>5</v>
      </c>
      <c r="B223" s="27">
        <v>44461</v>
      </c>
      <c r="C223" s="2">
        <v>21</v>
      </c>
      <c r="D223" s="2">
        <v>0</v>
      </c>
      <c r="E223" s="2">
        <v>5</v>
      </c>
      <c r="F223" s="2">
        <v>12</v>
      </c>
      <c r="G223" s="2">
        <v>22</v>
      </c>
      <c r="H223" s="2">
        <v>1</v>
      </c>
      <c r="I223" s="15"/>
    </row>
    <row r="224" spans="1:9" x14ac:dyDescent="0.25">
      <c r="A224" s="21" t="s">
        <v>6</v>
      </c>
      <c r="B224" s="27">
        <v>44462</v>
      </c>
      <c r="C224" s="2">
        <v>26</v>
      </c>
      <c r="D224" s="2">
        <v>2</v>
      </c>
      <c r="E224" s="2">
        <v>3</v>
      </c>
      <c r="F224" s="2">
        <v>13</v>
      </c>
      <c r="G224" s="2">
        <v>32</v>
      </c>
      <c r="H224" s="2">
        <v>1</v>
      </c>
      <c r="I224" s="15"/>
    </row>
    <row r="225" spans="1:9" x14ac:dyDescent="0.25">
      <c r="A225" s="21" t="s">
        <v>7</v>
      </c>
      <c r="B225" s="27">
        <v>44463</v>
      </c>
      <c r="C225" s="2">
        <v>22</v>
      </c>
      <c r="D225" s="2">
        <v>5</v>
      </c>
      <c r="E225" s="2">
        <v>4</v>
      </c>
      <c r="F225" s="2">
        <v>17</v>
      </c>
      <c r="G225" s="2">
        <v>45</v>
      </c>
      <c r="H225" s="2">
        <v>1</v>
      </c>
      <c r="I225" s="15"/>
    </row>
    <row r="226" spans="1:9" x14ac:dyDescent="0.25">
      <c r="A226" s="21" t="s">
        <v>1</v>
      </c>
      <c r="B226" s="27">
        <v>44464</v>
      </c>
      <c r="C226" s="2"/>
      <c r="D226" s="2"/>
      <c r="E226" s="2"/>
      <c r="F226" s="2"/>
      <c r="G226" s="2"/>
      <c r="H226" s="2"/>
      <c r="I226" s="15"/>
    </row>
    <row r="227" spans="1:9" x14ac:dyDescent="0.25">
      <c r="A227" s="21" t="s">
        <v>2</v>
      </c>
      <c r="B227" s="27">
        <v>44465</v>
      </c>
      <c r="C227" s="2"/>
      <c r="D227" s="2"/>
      <c r="E227" s="2"/>
      <c r="F227" s="2"/>
      <c r="G227" s="2"/>
      <c r="H227" s="2"/>
      <c r="I227" s="15"/>
    </row>
    <row r="228" spans="1:9" x14ac:dyDescent="0.25">
      <c r="A228" s="21" t="s">
        <v>3</v>
      </c>
      <c r="B228" s="27">
        <v>44466</v>
      </c>
      <c r="C228" s="2">
        <v>25</v>
      </c>
      <c r="D228" s="2">
        <v>0</v>
      </c>
      <c r="E228" s="2">
        <v>5</v>
      </c>
      <c r="F228" s="2">
        <v>5</v>
      </c>
      <c r="G228" s="2">
        <v>24</v>
      </c>
      <c r="H228" s="2">
        <v>2</v>
      </c>
      <c r="I228" s="15"/>
    </row>
    <row r="229" spans="1:9" x14ac:dyDescent="0.25">
      <c r="A229" s="21" t="s">
        <v>4</v>
      </c>
      <c r="B229" s="27">
        <v>44467</v>
      </c>
      <c r="C229" s="2">
        <v>20</v>
      </c>
      <c r="D229" s="2">
        <v>0</v>
      </c>
      <c r="E229" s="2">
        <v>5</v>
      </c>
      <c r="F229" s="2">
        <v>11</v>
      </c>
      <c r="G229" s="2">
        <v>27</v>
      </c>
      <c r="H229" s="2">
        <v>2</v>
      </c>
      <c r="I229" s="15"/>
    </row>
    <row r="230" spans="1:9" x14ac:dyDescent="0.25">
      <c r="A230" s="21" t="s">
        <v>5</v>
      </c>
      <c r="B230" s="27">
        <v>44468</v>
      </c>
      <c r="C230" s="2">
        <v>21</v>
      </c>
      <c r="D230" s="2">
        <v>0</v>
      </c>
      <c r="E230" s="2">
        <v>8</v>
      </c>
      <c r="F230" s="2">
        <v>12</v>
      </c>
      <c r="G230" s="2">
        <v>29</v>
      </c>
      <c r="H230" s="2">
        <v>3</v>
      </c>
      <c r="I230" s="15"/>
    </row>
    <row r="231" spans="1:9" x14ac:dyDescent="0.25">
      <c r="A231" s="21" t="s">
        <v>6</v>
      </c>
      <c r="B231" s="27">
        <v>44469</v>
      </c>
      <c r="C231" s="2">
        <v>9</v>
      </c>
      <c r="D231" s="2">
        <v>1</v>
      </c>
      <c r="E231" s="2">
        <v>1</v>
      </c>
      <c r="F231" s="2">
        <v>8</v>
      </c>
      <c r="G231" s="2">
        <v>14</v>
      </c>
      <c r="H231" s="2">
        <v>3</v>
      </c>
      <c r="I231" s="15"/>
    </row>
    <row r="232" spans="1:9" x14ac:dyDescent="0.25">
      <c r="A232" s="21" t="s">
        <v>7</v>
      </c>
      <c r="B232" s="27">
        <v>44470</v>
      </c>
      <c r="C232" s="2">
        <v>16</v>
      </c>
      <c r="D232" s="2">
        <v>0</v>
      </c>
      <c r="E232" s="2">
        <v>7</v>
      </c>
      <c r="F232" s="2">
        <v>8</v>
      </c>
      <c r="G232" s="2">
        <v>33</v>
      </c>
      <c r="H232" s="2">
        <v>2</v>
      </c>
      <c r="I232" s="15"/>
    </row>
    <row r="233" spans="1:9" x14ac:dyDescent="0.25">
      <c r="A233" s="21" t="s">
        <v>1</v>
      </c>
      <c r="B233" s="27">
        <v>44471</v>
      </c>
      <c r="C233" s="2"/>
      <c r="D233" s="2"/>
      <c r="E233" s="2"/>
      <c r="F233" s="2"/>
      <c r="G233" s="2"/>
      <c r="H233" s="2"/>
      <c r="I233" s="15"/>
    </row>
    <row r="234" spans="1:9" x14ac:dyDescent="0.25">
      <c r="A234" s="21" t="s">
        <v>2</v>
      </c>
      <c r="B234" s="27">
        <v>44472</v>
      </c>
      <c r="C234" s="2"/>
      <c r="D234" s="2"/>
      <c r="E234" s="2"/>
      <c r="F234" s="2"/>
      <c r="G234" s="2"/>
      <c r="H234" s="2"/>
      <c r="I234" s="15"/>
    </row>
    <row r="235" spans="1:9" x14ac:dyDescent="0.25">
      <c r="A235" s="21" t="s">
        <v>3</v>
      </c>
      <c r="B235" s="27">
        <v>44473</v>
      </c>
      <c r="C235" s="2">
        <v>17</v>
      </c>
      <c r="D235" s="2">
        <v>0</v>
      </c>
      <c r="E235" s="2">
        <v>7</v>
      </c>
      <c r="F235" s="2">
        <v>5</v>
      </c>
      <c r="G235" s="2">
        <v>21</v>
      </c>
      <c r="H235" s="2">
        <v>2</v>
      </c>
      <c r="I235" s="15"/>
    </row>
    <row r="236" spans="1:9" x14ac:dyDescent="0.25">
      <c r="A236" s="21" t="s">
        <v>4</v>
      </c>
      <c r="B236" s="27">
        <v>44474</v>
      </c>
      <c r="C236" s="2">
        <v>20</v>
      </c>
      <c r="D236" s="2">
        <v>0</v>
      </c>
      <c r="E236" s="2">
        <v>7</v>
      </c>
      <c r="F236" s="2">
        <v>1</v>
      </c>
      <c r="G236" s="2">
        <v>7</v>
      </c>
      <c r="H236" s="2">
        <v>2</v>
      </c>
      <c r="I236" s="15"/>
    </row>
    <row r="237" spans="1:9" x14ac:dyDescent="0.25">
      <c r="A237" s="21" t="s">
        <v>5</v>
      </c>
      <c r="B237" s="27">
        <v>44475</v>
      </c>
      <c r="C237" s="2">
        <v>19</v>
      </c>
      <c r="D237" s="2">
        <v>2</v>
      </c>
      <c r="E237" s="2">
        <v>5</v>
      </c>
      <c r="F237" s="2">
        <v>5</v>
      </c>
      <c r="G237" s="2">
        <v>12</v>
      </c>
      <c r="H237" s="2">
        <v>1</v>
      </c>
      <c r="I237" s="15" t="s">
        <v>103</v>
      </c>
    </row>
    <row r="238" spans="1:9" x14ac:dyDescent="0.25">
      <c r="A238" s="21" t="s">
        <v>6</v>
      </c>
      <c r="B238" s="27">
        <v>44476</v>
      </c>
      <c r="C238" s="2">
        <v>22</v>
      </c>
      <c r="D238" s="2">
        <v>1</v>
      </c>
      <c r="E238" s="2">
        <v>8</v>
      </c>
      <c r="F238" s="2">
        <v>5</v>
      </c>
      <c r="G238" s="2">
        <v>17</v>
      </c>
      <c r="H238" s="2">
        <v>2</v>
      </c>
      <c r="I238" s="15"/>
    </row>
    <row r="239" spans="1:9" x14ac:dyDescent="0.25">
      <c r="A239" s="21" t="s">
        <v>7</v>
      </c>
      <c r="B239" s="27">
        <v>44477</v>
      </c>
      <c r="C239" s="2">
        <v>14</v>
      </c>
      <c r="D239" s="2">
        <v>0</v>
      </c>
      <c r="E239" s="2">
        <v>4</v>
      </c>
      <c r="F239" s="2">
        <v>2</v>
      </c>
      <c r="G239" s="2">
        <v>14</v>
      </c>
      <c r="H239" s="2">
        <v>2</v>
      </c>
      <c r="I239" s="15"/>
    </row>
    <row r="240" spans="1:9" x14ac:dyDescent="0.25">
      <c r="A240" s="21" t="s">
        <v>1</v>
      </c>
      <c r="B240" s="27">
        <v>44478</v>
      </c>
      <c r="C240" s="2"/>
      <c r="D240" s="2"/>
      <c r="E240" s="2"/>
      <c r="F240" s="2"/>
      <c r="G240" s="2"/>
      <c r="H240" s="2"/>
      <c r="I240" s="15"/>
    </row>
    <row r="241" spans="1:9" x14ac:dyDescent="0.25">
      <c r="A241" s="21" t="s">
        <v>2</v>
      </c>
      <c r="B241" s="27">
        <v>44479</v>
      </c>
      <c r="C241" s="2"/>
      <c r="D241" s="2"/>
      <c r="E241" s="2"/>
      <c r="F241" s="2"/>
      <c r="G241" s="2"/>
      <c r="H241" s="2"/>
      <c r="I241" s="15"/>
    </row>
    <row r="242" spans="1:9" x14ac:dyDescent="0.25">
      <c r="A242" s="21" t="s">
        <v>3</v>
      </c>
      <c r="B242" s="27">
        <v>44480</v>
      </c>
      <c r="C242" s="2">
        <v>16</v>
      </c>
      <c r="D242" s="2">
        <v>0</v>
      </c>
      <c r="E242" s="2">
        <v>4</v>
      </c>
      <c r="F242" s="2">
        <v>4</v>
      </c>
      <c r="G242" s="2">
        <v>11</v>
      </c>
      <c r="H242" s="2">
        <v>2</v>
      </c>
      <c r="I242" s="15"/>
    </row>
    <row r="243" spans="1:9" x14ac:dyDescent="0.25">
      <c r="A243" s="21" t="s">
        <v>4</v>
      </c>
      <c r="B243" s="27">
        <v>44481</v>
      </c>
      <c r="C243" s="2">
        <v>23</v>
      </c>
      <c r="D243" s="2">
        <v>0</v>
      </c>
      <c r="E243" s="2">
        <v>2</v>
      </c>
      <c r="F243" s="2">
        <v>5</v>
      </c>
      <c r="G243" s="2">
        <v>12</v>
      </c>
      <c r="H243" s="2">
        <v>2</v>
      </c>
      <c r="I243" s="15"/>
    </row>
    <row r="244" spans="1:9" x14ac:dyDescent="0.25">
      <c r="A244" s="21" t="s">
        <v>5</v>
      </c>
      <c r="B244" s="27">
        <v>44482</v>
      </c>
      <c r="C244" s="2">
        <v>24</v>
      </c>
      <c r="D244" s="2">
        <v>0</v>
      </c>
      <c r="E244" s="2">
        <v>1</v>
      </c>
      <c r="F244" s="2">
        <v>6</v>
      </c>
      <c r="G244" s="2">
        <v>27</v>
      </c>
      <c r="H244" s="2">
        <v>2</v>
      </c>
      <c r="I244" s="15"/>
    </row>
    <row r="245" spans="1:9" x14ac:dyDescent="0.25">
      <c r="A245" s="21" t="s">
        <v>6</v>
      </c>
      <c r="B245" s="27">
        <v>44483</v>
      </c>
      <c r="C245" s="2">
        <v>20</v>
      </c>
      <c r="D245" s="2">
        <v>0</v>
      </c>
      <c r="E245" s="2">
        <v>2</v>
      </c>
      <c r="F245" s="2">
        <v>5</v>
      </c>
      <c r="G245" s="2">
        <v>11</v>
      </c>
      <c r="H245" s="2">
        <v>2</v>
      </c>
      <c r="I245" s="15"/>
    </row>
    <row r="246" spans="1:9" x14ac:dyDescent="0.25">
      <c r="A246" s="21" t="s">
        <v>7</v>
      </c>
      <c r="B246" s="27">
        <v>44484</v>
      </c>
      <c r="C246" s="2">
        <v>21</v>
      </c>
      <c r="D246" s="2">
        <v>0</v>
      </c>
      <c r="E246" s="2">
        <v>1</v>
      </c>
      <c r="F246" s="2">
        <v>5</v>
      </c>
      <c r="G246" s="2">
        <v>20</v>
      </c>
      <c r="H246" s="2">
        <v>2</v>
      </c>
      <c r="I246" s="15"/>
    </row>
    <row r="247" spans="1:9" x14ac:dyDescent="0.25">
      <c r="A247" s="21" t="s">
        <v>1</v>
      </c>
      <c r="B247" s="27">
        <v>44485</v>
      </c>
      <c r="C247" s="2"/>
      <c r="D247" s="2"/>
      <c r="E247" s="2"/>
      <c r="F247" s="2"/>
      <c r="G247" s="2"/>
      <c r="H247" s="2"/>
      <c r="I247" s="15"/>
    </row>
    <row r="248" spans="1:9" x14ac:dyDescent="0.25">
      <c r="A248" s="21" t="s">
        <v>2</v>
      </c>
      <c r="B248" s="27">
        <v>44486</v>
      </c>
      <c r="C248" s="2"/>
      <c r="D248" s="2"/>
      <c r="E248" s="2"/>
      <c r="F248" s="2"/>
      <c r="G248" s="2"/>
      <c r="H248" s="2"/>
      <c r="I248" s="15"/>
    </row>
    <row r="249" spans="1:9" x14ac:dyDescent="0.25">
      <c r="A249" s="21" t="s">
        <v>3</v>
      </c>
      <c r="B249" s="27">
        <v>44487</v>
      </c>
      <c r="C249" s="2"/>
      <c r="D249" s="2"/>
      <c r="E249" s="2"/>
      <c r="F249" s="2"/>
      <c r="G249" s="2"/>
      <c r="H249" s="2"/>
      <c r="I249" s="15"/>
    </row>
    <row r="250" spans="1:9" x14ac:dyDescent="0.25">
      <c r="A250" s="21" t="s">
        <v>4</v>
      </c>
      <c r="B250" s="27">
        <v>44488</v>
      </c>
      <c r="C250" s="2"/>
      <c r="D250" s="2"/>
      <c r="E250" s="2"/>
      <c r="F250" s="2"/>
      <c r="G250" s="2"/>
      <c r="H250" s="2"/>
      <c r="I250" s="15"/>
    </row>
    <row r="251" spans="1:9" x14ac:dyDescent="0.25">
      <c r="A251" s="21" t="s">
        <v>5</v>
      </c>
      <c r="B251" s="27">
        <v>44489</v>
      </c>
      <c r="C251" s="2"/>
      <c r="D251" s="2"/>
      <c r="E251" s="2"/>
      <c r="F251" s="2"/>
      <c r="G251" s="2"/>
      <c r="H251" s="2"/>
      <c r="I251" s="15"/>
    </row>
    <row r="252" spans="1:9" x14ac:dyDescent="0.25">
      <c r="A252" s="21" t="s">
        <v>6</v>
      </c>
      <c r="B252" s="27">
        <v>44490</v>
      </c>
      <c r="C252" s="2"/>
      <c r="D252" s="2"/>
      <c r="E252" s="2"/>
      <c r="F252" s="2"/>
      <c r="G252" s="2"/>
      <c r="H252" s="2"/>
      <c r="I252" s="15"/>
    </row>
    <row r="253" spans="1:9" x14ac:dyDescent="0.25">
      <c r="A253" s="21" t="s">
        <v>7</v>
      </c>
      <c r="B253" s="27">
        <v>44491</v>
      </c>
      <c r="C253" s="2"/>
      <c r="D253" s="2"/>
      <c r="E253" s="2"/>
      <c r="F253" s="2"/>
      <c r="G253" s="2"/>
      <c r="H253" s="2"/>
      <c r="I253" s="15"/>
    </row>
    <row r="254" spans="1:9" x14ac:dyDescent="0.25">
      <c r="A254" s="21" t="s">
        <v>1</v>
      </c>
      <c r="B254" s="27">
        <v>44492</v>
      </c>
      <c r="C254" s="2"/>
      <c r="D254" s="2"/>
      <c r="E254" s="2"/>
      <c r="F254" s="2"/>
      <c r="G254" s="2"/>
      <c r="H254" s="2"/>
      <c r="I254" s="15"/>
    </row>
    <row r="255" spans="1:9" x14ac:dyDescent="0.25">
      <c r="A255" s="21" t="s">
        <v>2</v>
      </c>
      <c r="B255" s="27">
        <v>44493</v>
      </c>
      <c r="C255" s="2"/>
      <c r="D255" s="2"/>
      <c r="E255" s="2"/>
      <c r="F255" s="2"/>
      <c r="G255" s="2"/>
      <c r="H255" s="2"/>
      <c r="I255" s="15"/>
    </row>
    <row r="256" spans="1:9" x14ac:dyDescent="0.25">
      <c r="A256" s="21" t="s">
        <v>3</v>
      </c>
      <c r="B256" s="27">
        <v>44494</v>
      </c>
      <c r="C256" s="2"/>
      <c r="D256" s="2"/>
      <c r="E256" s="2"/>
      <c r="F256" s="2"/>
      <c r="G256" s="2"/>
      <c r="H256" s="2"/>
      <c r="I256" s="15"/>
    </row>
    <row r="257" spans="1:9" x14ac:dyDescent="0.25">
      <c r="A257" s="21" t="s">
        <v>4</v>
      </c>
      <c r="B257" s="27">
        <v>44495</v>
      </c>
      <c r="C257" s="2"/>
      <c r="D257" s="2"/>
      <c r="E257" s="2"/>
      <c r="F257" s="2"/>
      <c r="G257" s="2"/>
      <c r="H257" s="2"/>
      <c r="I257" s="15"/>
    </row>
    <row r="258" spans="1:9" x14ac:dyDescent="0.25">
      <c r="A258" s="21" t="s">
        <v>5</v>
      </c>
      <c r="B258" s="27">
        <v>44496</v>
      </c>
      <c r="C258" s="2"/>
      <c r="D258" s="2"/>
      <c r="E258" s="2"/>
      <c r="F258" s="2"/>
      <c r="G258" s="2"/>
      <c r="H258" s="2"/>
      <c r="I258" s="15"/>
    </row>
    <row r="259" spans="1:9" x14ac:dyDescent="0.25">
      <c r="A259" s="21" t="s">
        <v>6</v>
      </c>
      <c r="B259" s="27">
        <v>44497</v>
      </c>
      <c r="C259" s="2"/>
      <c r="D259" s="2"/>
      <c r="E259" s="2"/>
      <c r="F259" s="2"/>
      <c r="G259" s="2"/>
      <c r="H259" s="2"/>
      <c r="I259" s="15"/>
    </row>
    <row r="260" spans="1:9" x14ac:dyDescent="0.25">
      <c r="A260" s="21" t="s">
        <v>7</v>
      </c>
      <c r="B260" s="27">
        <v>44498</v>
      </c>
      <c r="C260" s="2"/>
      <c r="D260" s="2"/>
      <c r="E260" s="2"/>
      <c r="F260" s="2"/>
      <c r="G260" s="2"/>
      <c r="H260" s="2"/>
      <c r="I260" s="15"/>
    </row>
    <row r="261" spans="1:9" x14ac:dyDescent="0.25">
      <c r="A261" s="21" t="s">
        <v>1</v>
      </c>
      <c r="B261" s="27">
        <v>44499</v>
      </c>
      <c r="C261" s="2"/>
      <c r="D261" s="2"/>
      <c r="E261" s="2"/>
      <c r="F261" s="2"/>
      <c r="G261" s="2"/>
      <c r="H261" s="2"/>
      <c r="I261" s="15"/>
    </row>
    <row r="262" spans="1:9" x14ac:dyDescent="0.25">
      <c r="A262" s="21" t="s">
        <v>2</v>
      </c>
      <c r="B262" s="27">
        <v>44500</v>
      </c>
      <c r="C262" s="2"/>
      <c r="D262" s="2"/>
      <c r="E262" s="2"/>
      <c r="F262" s="2"/>
      <c r="G262" s="2"/>
      <c r="H262" s="2"/>
      <c r="I262" s="15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A978-749A-4EA2-9096-CECC697D3324}">
  <dimension ref="A1:F9"/>
  <sheetViews>
    <sheetView workbookViewId="0">
      <selection activeCell="B12" sqref="B12"/>
    </sheetView>
  </sheetViews>
  <sheetFormatPr baseColWidth="10" defaultRowHeight="15" x14ac:dyDescent="0.25"/>
  <cols>
    <col min="1" max="4" width="25.7109375" customWidth="1"/>
  </cols>
  <sheetData>
    <row r="1" spans="1:6" s="42" customFormat="1" ht="31.5" customHeight="1" x14ac:dyDescent="0.25">
      <c r="A1" s="40" t="s">
        <v>111</v>
      </c>
      <c r="B1" s="46" t="s">
        <v>79</v>
      </c>
      <c r="C1" s="46" t="s">
        <v>80</v>
      </c>
      <c r="D1" s="47" t="s">
        <v>81</v>
      </c>
    </row>
    <row r="2" spans="1:6" ht="18" customHeight="1" x14ac:dyDescent="0.25">
      <c r="A2" s="106" t="s">
        <v>112</v>
      </c>
      <c r="B2" s="108">
        <v>10026</v>
      </c>
      <c r="C2" s="108">
        <v>39640</v>
      </c>
      <c r="D2" s="108">
        <f>SUM(B2:C2)</f>
        <v>49666</v>
      </c>
    </row>
    <row r="3" spans="1:6" ht="18" customHeight="1" x14ac:dyDescent="0.25">
      <c r="A3" s="107" t="s">
        <v>95</v>
      </c>
      <c r="B3" s="108">
        <v>16043</v>
      </c>
      <c r="C3" s="108">
        <v>17056</v>
      </c>
      <c r="D3" s="108">
        <f t="shared" ref="D3:D7" si="0">SUM(B3:C3)</f>
        <v>33099</v>
      </c>
      <c r="F3" s="39"/>
    </row>
    <row r="4" spans="1:6" ht="18" customHeight="1" x14ac:dyDescent="0.25">
      <c r="A4" s="107" t="s">
        <v>96</v>
      </c>
      <c r="B4" s="108">
        <v>6122</v>
      </c>
      <c r="C4" s="108">
        <v>35505</v>
      </c>
      <c r="D4" s="108">
        <f t="shared" si="0"/>
        <v>41627</v>
      </c>
    </row>
    <row r="5" spans="1:6" ht="18" customHeight="1" x14ac:dyDescent="0.25">
      <c r="A5" s="107" t="s">
        <v>97</v>
      </c>
      <c r="B5" s="108">
        <v>26646</v>
      </c>
      <c r="C5" s="108">
        <v>20848</v>
      </c>
      <c r="D5" s="108">
        <f t="shared" si="0"/>
        <v>47494</v>
      </c>
    </row>
    <row r="6" spans="1:6" ht="18" customHeight="1" x14ac:dyDescent="0.25">
      <c r="A6" s="109" t="s">
        <v>98</v>
      </c>
      <c r="B6" s="108"/>
      <c r="C6" s="108"/>
      <c r="D6" s="108">
        <f t="shared" si="0"/>
        <v>0</v>
      </c>
    </row>
    <row r="7" spans="1:6" ht="18" customHeight="1" x14ac:dyDescent="0.25">
      <c r="A7" s="107" t="s">
        <v>99</v>
      </c>
      <c r="B7" s="108">
        <v>21510</v>
      </c>
      <c r="C7" s="108">
        <v>18845</v>
      </c>
      <c r="D7" s="108">
        <f t="shared" si="0"/>
        <v>40355</v>
      </c>
    </row>
    <row r="8" spans="1:6" ht="18" customHeight="1" x14ac:dyDescent="0.25">
      <c r="A8" s="107" t="s">
        <v>100</v>
      </c>
      <c r="B8" s="108"/>
      <c r="C8" s="108"/>
      <c r="D8" s="108"/>
    </row>
    <row r="9" spans="1:6" ht="18" customHeight="1" x14ac:dyDescent="0.25">
      <c r="A9" s="107" t="s">
        <v>113</v>
      </c>
      <c r="B9" s="108"/>
      <c r="C9" s="108"/>
      <c r="D9" s="10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6CEC0-22CE-46A7-ACCE-324947FA7F66}">
  <dimension ref="A1:L14"/>
  <sheetViews>
    <sheetView workbookViewId="0">
      <selection activeCell="H7" sqref="H7"/>
    </sheetView>
  </sheetViews>
  <sheetFormatPr baseColWidth="10" defaultRowHeight="15" x14ac:dyDescent="0.25"/>
  <cols>
    <col min="1" max="1" width="21.7109375" bestFit="1" customWidth="1"/>
    <col min="2" max="2" width="23.28515625" customWidth="1"/>
    <col min="3" max="7" width="15.7109375" customWidth="1"/>
    <col min="8" max="8" width="15.5703125" customWidth="1"/>
    <col min="9" max="10" width="15.7109375" customWidth="1"/>
    <col min="11" max="11" width="18" customWidth="1"/>
    <col min="12" max="12" width="59.42578125" bestFit="1" customWidth="1"/>
  </cols>
  <sheetData>
    <row r="1" spans="1:12" s="42" customFormat="1" ht="63" customHeight="1" x14ac:dyDescent="0.25">
      <c r="A1" s="58" t="s">
        <v>0</v>
      </c>
      <c r="B1" s="60" t="s">
        <v>91</v>
      </c>
      <c r="C1" s="61" t="s">
        <v>24</v>
      </c>
      <c r="D1" s="61" t="s">
        <v>89</v>
      </c>
      <c r="E1" s="61" t="s">
        <v>90</v>
      </c>
      <c r="F1" s="61" t="s">
        <v>92</v>
      </c>
      <c r="G1" s="46" t="s">
        <v>25</v>
      </c>
      <c r="H1" s="46" t="s">
        <v>93</v>
      </c>
      <c r="I1" s="62" t="s">
        <v>94</v>
      </c>
      <c r="J1" s="87" t="s">
        <v>26</v>
      </c>
      <c r="K1" s="88"/>
    </row>
    <row r="2" spans="1:12" s="42" customFormat="1" ht="11.25" customHeight="1" x14ac:dyDescent="0.25">
      <c r="A2" s="78"/>
      <c r="B2" s="74"/>
      <c r="C2" s="75"/>
      <c r="D2" s="72"/>
      <c r="E2" s="72"/>
      <c r="F2" s="76"/>
      <c r="G2" s="89"/>
      <c r="H2" s="89"/>
      <c r="I2" s="73"/>
      <c r="J2" s="79" t="s">
        <v>101</v>
      </c>
      <c r="K2" s="79" t="s">
        <v>102</v>
      </c>
    </row>
    <row r="3" spans="1:12" x14ac:dyDescent="0.25">
      <c r="A3" s="64" t="s">
        <v>95</v>
      </c>
      <c r="B3" s="66">
        <f>[1]Feuil1!$C$41</f>
        <v>109254</v>
      </c>
      <c r="C3" s="65">
        <f>'[2]ABONNES &amp; FOLLOWERS'!$B$16</f>
        <v>15563</v>
      </c>
      <c r="D3" s="65">
        <f>'[2]ABONNES &amp; FOLLOWERS'!$R$11</f>
        <v>3106</v>
      </c>
      <c r="E3" s="65">
        <f>'[2]ABONNES &amp; FOLLOWERS'!$S$11</f>
        <v>2274</v>
      </c>
      <c r="F3" s="65">
        <f>SUM(C3:E3)</f>
        <v>20943</v>
      </c>
      <c r="G3" s="65">
        <f>[3]NEWSLETTERS!$E$37</f>
        <v>16595</v>
      </c>
      <c r="H3" s="67">
        <f>[3]NEWSLETTERS!$G$37</f>
        <v>0.25700000000000001</v>
      </c>
      <c r="I3" s="3"/>
      <c r="J3" s="3">
        <v>97</v>
      </c>
      <c r="K3" s="71">
        <v>2000000</v>
      </c>
    </row>
    <row r="4" spans="1:12" x14ac:dyDescent="0.25">
      <c r="A4" s="64" t="s">
        <v>96</v>
      </c>
      <c r="B4" s="66">
        <f>[1]Feuil1!$C$42</f>
        <v>177325</v>
      </c>
      <c r="C4" s="65">
        <f>'[2]ABONNES &amp; FOLLOWERS'!$B$17</f>
        <v>16852</v>
      </c>
      <c r="D4" s="65">
        <f>'[2]ABONNES &amp; FOLLOWERS'!$M$5</f>
        <v>3850</v>
      </c>
      <c r="E4" s="65">
        <f>'[2]ABONNES &amp; FOLLOWERS'!$N$5</f>
        <v>2388</v>
      </c>
      <c r="F4" s="65">
        <f t="shared" ref="F4:F7" si="0">SUM(C4:E4)</f>
        <v>23090</v>
      </c>
      <c r="G4" s="65">
        <f>[3]NEWSLETTERS!$E$38</f>
        <v>15852.4</v>
      </c>
      <c r="H4" s="67">
        <f>[3]NEWSLETTERS!$G$38</f>
        <v>0.2346</v>
      </c>
      <c r="I4" s="3"/>
      <c r="J4" s="90">
        <v>71</v>
      </c>
      <c r="K4" s="92">
        <v>1200000</v>
      </c>
    </row>
    <row r="5" spans="1:12" x14ac:dyDescent="0.25">
      <c r="A5" s="64" t="s">
        <v>97</v>
      </c>
      <c r="B5" s="66">
        <f>[1]Feuil1!$C$43</f>
        <v>135873</v>
      </c>
      <c r="C5" s="65">
        <f>'[2]ABONNES &amp; FOLLOWERS'!$B$18</f>
        <v>20752</v>
      </c>
      <c r="D5" s="65">
        <f>'[2]ABONNES &amp; FOLLOWERS'!$M$11</f>
        <v>4235</v>
      </c>
      <c r="E5" s="65">
        <f>'[2]ABONNES &amp; FOLLOWERS'!$N$11</f>
        <v>2469</v>
      </c>
      <c r="F5" s="65">
        <f t="shared" si="0"/>
        <v>27456</v>
      </c>
      <c r="G5" s="65">
        <f>[3]NEWSLETTERS!$E$39</f>
        <v>15204.6</v>
      </c>
      <c r="H5" s="67">
        <f>[3]NEWSLETTERS!$G$39</f>
        <v>0.21799999999999997</v>
      </c>
      <c r="I5" s="3"/>
      <c r="J5" s="91"/>
      <c r="K5" s="93"/>
    </row>
    <row r="6" spans="1:12" x14ac:dyDescent="0.25">
      <c r="A6" s="64" t="s">
        <v>98</v>
      </c>
      <c r="B6" s="66">
        <f>[1]Feuil1!$C$44</f>
        <v>123786</v>
      </c>
      <c r="C6" s="65">
        <f>'[2]ABONNES &amp; FOLLOWERS'!$B$19</f>
        <v>21843</v>
      </c>
      <c r="D6" s="65">
        <f>'[2]ABONNES &amp; FOLLOWERS'!$H$5</f>
        <v>4884</v>
      </c>
      <c r="E6" s="65">
        <f>'[2]ABONNES &amp; FOLLOWERS'!$I$5</f>
        <v>2638</v>
      </c>
      <c r="F6" s="65">
        <f t="shared" si="0"/>
        <v>29365</v>
      </c>
      <c r="G6" s="65">
        <f>[3]NEWSLETTERS!$E$40</f>
        <v>14717</v>
      </c>
      <c r="H6" s="67">
        <f>[3]NEWSLETTERS!$G$40</f>
        <v>0.19519999999999998</v>
      </c>
      <c r="I6" s="3">
        <v>660</v>
      </c>
      <c r="J6" s="77">
        <v>57</v>
      </c>
      <c r="K6" s="71">
        <v>4400000</v>
      </c>
    </row>
    <row r="7" spans="1:12" x14ac:dyDescent="0.25">
      <c r="A7" s="64" t="s">
        <v>99</v>
      </c>
      <c r="B7" s="10"/>
      <c r="C7" s="65">
        <f>'[2]ABONNES &amp; FOLLOWERS'!$B$20</f>
        <v>0</v>
      </c>
      <c r="D7" s="65">
        <f>'[2]ABONNES &amp; FOLLOWERS'!$H$11</f>
        <v>0</v>
      </c>
      <c r="E7" s="65">
        <f>'[2]ABONNES &amp; FOLLOWERS'!$I$11</f>
        <v>0</v>
      </c>
      <c r="F7" s="65">
        <f t="shared" si="0"/>
        <v>0</v>
      </c>
      <c r="G7" s="65">
        <f>[3]NEWSLETTERS!$E$41</f>
        <v>14352</v>
      </c>
      <c r="H7" s="67">
        <f>[3]NEWSLETTERS!$G$41</f>
        <v>0.1726</v>
      </c>
      <c r="I7" s="3">
        <v>613</v>
      </c>
      <c r="J7" s="77"/>
      <c r="K7" s="71"/>
    </row>
    <row r="8" spans="1:12" x14ac:dyDescent="0.25">
      <c r="A8" s="64" t="s">
        <v>100</v>
      </c>
      <c r="B8" s="10"/>
      <c r="C8" s="65"/>
      <c r="D8" s="3"/>
      <c r="E8" s="3"/>
      <c r="F8" s="3"/>
      <c r="G8" s="3"/>
      <c r="H8" s="3"/>
      <c r="I8" s="3"/>
      <c r="J8" s="3"/>
      <c r="K8" s="71"/>
      <c r="L8" t="s">
        <v>88</v>
      </c>
    </row>
    <row r="9" spans="1:12" x14ac:dyDescent="0.25">
      <c r="A9" s="63"/>
      <c r="B9" s="10"/>
      <c r="C9" s="65"/>
      <c r="D9" s="3"/>
      <c r="E9" s="3"/>
      <c r="F9" s="3"/>
      <c r="G9" s="3"/>
      <c r="H9" s="3"/>
      <c r="I9" s="3"/>
      <c r="J9" s="3"/>
      <c r="K9" s="71"/>
    </row>
    <row r="10" spans="1:12" x14ac:dyDescent="0.25">
      <c r="A10" s="64"/>
      <c r="B10" s="10"/>
      <c r="C10" s="65"/>
      <c r="D10" s="3"/>
      <c r="E10" s="3"/>
      <c r="F10" s="3"/>
      <c r="G10" s="3"/>
      <c r="H10" s="3"/>
      <c r="I10" s="3"/>
      <c r="J10" s="3"/>
      <c r="K10" s="71"/>
    </row>
    <row r="11" spans="1:12" x14ac:dyDescent="0.25">
      <c r="A11" s="63"/>
      <c r="B11" s="10"/>
      <c r="C11" s="65"/>
      <c r="D11" s="3"/>
      <c r="E11" s="3"/>
      <c r="F11" s="3"/>
      <c r="G11" s="3"/>
      <c r="H11" s="3"/>
      <c r="I11" s="3"/>
      <c r="J11" s="3"/>
      <c r="K11" s="71"/>
    </row>
    <row r="12" spans="1:12" x14ac:dyDescent="0.25">
      <c r="A12" s="64"/>
      <c r="B12" s="10"/>
      <c r="C12" s="65"/>
      <c r="D12" s="3"/>
      <c r="E12" s="3"/>
      <c r="F12" s="3"/>
      <c r="G12" s="3"/>
      <c r="H12" s="3"/>
      <c r="I12" s="3"/>
      <c r="J12" s="3"/>
      <c r="K12" s="71"/>
    </row>
    <row r="13" spans="1:12" x14ac:dyDescent="0.25">
      <c r="A13" s="63"/>
      <c r="B13" s="10"/>
      <c r="C13" s="65"/>
      <c r="D13" s="3"/>
      <c r="E13" s="3"/>
      <c r="F13" s="3"/>
      <c r="G13" s="3"/>
      <c r="H13" s="3"/>
      <c r="I13" s="3"/>
      <c r="J13" s="3"/>
      <c r="K13" s="71"/>
    </row>
    <row r="14" spans="1:12" x14ac:dyDescent="0.25">
      <c r="A14" s="64"/>
      <c r="B14" s="10"/>
      <c r="C14" s="65"/>
      <c r="D14" s="3"/>
      <c r="E14" s="3"/>
      <c r="F14" s="3"/>
      <c r="G14" s="3"/>
      <c r="H14" s="3"/>
      <c r="I14" s="3"/>
      <c r="J14" s="3"/>
      <c r="K14" s="71"/>
    </row>
  </sheetData>
  <mergeCells count="4">
    <mergeCell ref="J1:K1"/>
    <mergeCell ref="G2:H2"/>
    <mergeCell ref="J4:J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DC4A-6B0E-404F-83E3-2A9CCEA5F676}">
  <dimension ref="A1:O28"/>
  <sheetViews>
    <sheetView workbookViewId="0">
      <selection activeCell="B3" sqref="B3"/>
    </sheetView>
  </sheetViews>
  <sheetFormatPr baseColWidth="10" defaultRowHeight="15" x14ac:dyDescent="0.25"/>
  <cols>
    <col min="1" max="1" width="15.140625" customWidth="1"/>
    <col min="2" max="2" width="18.5703125" customWidth="1"/>
    <col min="3" max="4" width="18.42578125" customWidth="1"/>
    <col min="5" max="5" width="18.5703125" customWidth="1"/>
    <col min="6" max="7" width="17.28515625" customWidth="1"/>
    <col min="9" max="9" width="16.85546875" customWidth="1"/>
    <col min="10" max="10" width="15.140625" customWidth="1"/>
    <col min="11" max="11" width="13.85546875" customWidth="1"/>
    <col min="12" max="12" width="13.42578125" customWidth="1"/>
    <col min="13" max="13" width="17.140625" customWidth="1"/>
    <col min="14" max="14" width="41.28515625" customWidth="1"/>
    <col min="15" max="15" width="38.7109375" customWidth="1"/>
    <col min="16" max="16" width="13.5703125" customWidth="1"/>
    <col min="17" max="17" width="16.85546875" customWidth="1"/>
    <col min="18" max="18" width="13.42578125" customWidth="1"/>
    <col min="19" max="19" width="15" customWidth="1"/>
    <col min="20" max="20" width="24.28515625" customWidth="1"/>
    <col min="21" max="21" width="13" customWidth="1"/>
    <col min="22" max="22" width="12.85546875" customWidth="1"/>
    <col min="23" max="23" width="14.140625" customWidth="1"/>
    <col min="24" max="24" width="13.5703125" customWidth="1"/>
  </cols>
  <sheetData>
    <row r="1" spans="1:15" s="1" customFormat="1" ht="49.5" customHeight="1" x14ac:dyDescent="0.25">
      <c r="A1" s="97" t="s">
        <v>31</v>
      </c>
      <c r="B1" s="95" t="s">
        <v>56</v>
      </c>
      <c r="C1" s="96"/>
      <c r="D1" s="81" t="s">
        <v>104</v>
      </c>
      <c r="E1" s="99" t="s">
        <v>86</v>
      </c>
      <c r="F1" s="100"/>
      <c r="G1" s="81" t="s">
        <v>104</v>
      </c>
      <c r="H1" s="97" t="s">
        <v>27</v>
      </c>
      <c r="I1" s="97" t="s">
        <v>28</v>
      </c>
      <c r="J1" s="97" t="s">
        <v>76</v>
      </c>
      <c r="K1" s="97" t="s">
        <v>29</v>
      </c>
      <c r="L1" s="97" t="s">
        <v>30</v>
      </c>
      <c r="M1" s="85" t="s">
        <v>108</v>
      </c>
      <c r="N1" s="94" t="s">
        <v>75</v>
      </c>
    </row>
    <row r="2" spans="1:15" x14ac:dyDescent="0.25">
      <c r="A2" s="98"/>
      <c r="B2" s="44" t="s">
        <v>77</v>
      </c>
      <c r="C2" s="45" t="s">
        <v>55</v>
      </c>
      <c r="D2" s="45"/>
      <c r="E2" s="45" t="s">
        <v>73</v>
      </c>
      <c r="F2" s="46" t="s">
        <v>57</v>
      </c>
      <c r="G2" s="80"/>
      <c r="H2" s="98"/>
      <c r="I2" s="98"/>
      <c r="J2" s="98"/>
      <c r="K2" s="98"/>
      <c r="L2" s="98"/>
      <c r="M2" s="85"/>
      <c r="N2" s="94"/>
    </row>
    <row r="3" spans="1:15" ht="30" customHeight="1" x14ac:dyDescent="0.25">
      <c r="A3" s="51" t="s">
        <v>84</v>
      </c>
      <c r="B3" s="52" t="s">
        <v>85</v>
      </c>
      <c r="C3" s="82">
        <v>13</v>
      </c>
      <c r="D3" s="56"/>
      <c r="E3" s="53"/>
      <c r="F3" s="54">
        <v>3</v>
      </c>
      <c r="G3" s="54" t="s">
        <v>106</v>
      </c>
      <c r="H3" s="51">
        <v>1</v>
      </c>
      <c r="I3" s="51">
        <v>0</v>
      </c>
      <c r="J3" s="51">
        <v>7230</v>
      </c>
      <c r="K3" s="51">
        <v>1</v>
      </c>
      <c r="L3" s="51">
        <v>0</v>
      </c>
      <c r="M3" s="51"/>
      <c r="N3" s="55" t="s">
        <v>78</v>
      </c>
    </row>
    <row r="4" spans="1:15" ht="30.75" customHeight="1" x14ac:dyDescent="0.25">
      <c r="A4" s="43" t="s">
        <v>82</v>
      </c>
      <c r="B4" s="30"/>
      <c r="C4" s="83">
        <v>0</v>
      </c>
      <c r="D4" s="50"/>
      <c r="E4" s="49"/>
      <c r="F4" s="9">
        <v>4</v>
      </c>
      <c r="G4" s="9" t="s">
        <v>106</v>
      </c>
      <c r="H4" s="37">
        <v>1</v>
      </c>
      <c r="I4" s="37">
        <v>0</v>
      </c>
      <c r="J4" s="37">
        <v>5032</v>
      </c>
      <c r="K4" s="37">
        <v>2</v>
      </c>
      <c r="L4" s="37">
        <v>0</v>
      </c>
      <c r="M4" s="37"/>
      <c r="N4" s="30" t="s">
        <v>83</v>
      </c>
    </row>
    <row r="5" spans="1:15" ht="59.25" customHeight="1" x14ac:dyDescent="0.25">
      <c r="A5" s="48" t="s">
        <v>74</v>
      </c>
      <c r="B5" s="6">
        <v>482</v>
      </c>
      <c r="C5" s="83">
        <v>5</v>
      </c>
      <c r="D5" s="84" t="s">
        <v>105</v>
      </c>
      <c r="E5" s="86">
        <v>217</v>
      </c>
      <c r="F5" s="6">
        <v>3</v>
      </c>
      <c r="G5" s="6"/>
      <c r="H5" s="6">
        <v>1</v>
      </c>
      <c r="I5" s="6">
        <v>0</v>
      </c>
      <c r="J5" s="6">
        <v>8735</v>
      </c>
      <c r="K5" s="6">
        <v>4</v>
      </c>
      <c r="L5" s="6">
        <v>1</v>
      </c>
      <c r="M5" s="9" t="s">
        <v>110</v>
      </c>
      <c r="N5" s="57" t="s">
        <v>109</v>
      </c>
      <c r="O5" s="59" t="s">
        <v>87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9">
    <mergeCell ref="N1:N2"/>
    <mergeCell ref="B1:C1"/>
    <mergeCell ref="A1:A2"/>
    <mergeCell ref="H1:H2"/>
    <mergeCell ref="I1:I2"/>
    <mergeCell ref="J1:J2"/>
    <mergeCell ref="K1:K2"/>
    <mergeCell ref="L1:L2"/>
    <mergeCell ref="E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33EF-18DC-403B-873C-6FB327C9C7CA}">
  <dimension ref="A1:J26"/>
  <sheetViews>
    <sheetView zoomScale="120" zoomScaleNormal="120" workbookViewId="0">
      <selection activeCell="D5" sqref="D5"/>
    </sheetView>
  </sheetViews>
  <sheetFormatPr baseColWidth="10" defaultRowHeight="15" x14ac:dyDescent="0.25"/>
  <cols>
    <col min="1" max="10" width="15.7109375" customWidth="1"/>
  </cols>
  <sheetData>
    <row r="1" spans="1:10" ht="30" customHeight="1" x14ac:dyDescent="0.25">
      <c r="A1" s="104" t="s">
        <v>72</v>
      </c>
      <c r="B1" s="97" t="s">
        <v>32</v>
      </c>
      <c r="C1" s="104" t="s">
        <v>33</v>
      </c>
      <c r="D1" s="97" t="s">
        <v>64</v>
      </c>
      <c r="E1" s="102" t="s">
        <v>58</v>
      </c>
      <c r="F1" s="103"/>
      <c r="G1" s="97" t="s">
        <v>66</v>
      </c>
      <c r="H1" s="101" t="s">
        <v>68</v>
      </c>
      <c r="I1" s="101"/>
      <c r="J1" s="101"/>
    </row>
    <row r="2" spans="1:10" x14ac:dyDescent="0.25">
      <c r="A2" s="105"/>
      <c r="B2" s="98"/>
      <c r="C2" s="105"/>
      <c r="D2" s="98"/>
      <c r="E2" s="41" t="s">
        <v>59</v>
      </c>
      <c r="F2" s="41" t="s">
        <v>60</v>
      </c>
      <c r="G2" s="98"/>
      <c r="H2" s="40" t="s">
        <v>69</v>
      </c>
      <c r="I2" s="41" t="s">
        <v>70</v>
      </c>
      <c r="J2" s="41" t="s">
        <v>71</v>
      </c>
    </row>
    <row r="3" spans="1:10" x14ac:dyDescent="0.25">
      <c r="A3" s="18" t="s">
        <v>65</v>
      </c>
      <c r="B3" s="29" t="s">
        <v>67</v>
      </c>
      <c r="C3" s="32">
        <v>790760</v>
      </c>
      <c r="D3" s="33">
        <f>(603000/C3)</f>
        <v>0.76255753958217409</v>
      </c>
      <c r="E3" s="30">
        <v>6</v>
      </c>
      <c r="F3" s="30">
        <v>6</v>
      </c>
      <c r="G3" s="35">
        <v>9716</v>
      </c>
      <c r="H3" s="35">
        <v>436500</v>
      </c>
      <c r="I3" s="35">
        <v>272200</v>
      </c>
      <c r="J3" s="35">
        <f>SUM(H3:I3)</f>
        <v>708700</v>
      </c>
    </row>
    <row r="4" spans="1:10" x14ac:dyDescent="0.25">
      <c r="A4" s="6" t="s">
        <v>61</v>
      </c>
      <c r="B4" s="3">
        <v>153</v>
      </c>
      <c r="C4" s="31">
        <v>793200</v>
      </c>
      <c r="D4" s="33">
        <f>(603000/C4)</f>
        <v>0.76021180030257185</v>
      </c>
      <c r="E4" s="30">
        <v>6</v>
      </c>
      <c r="F4" s="30">
        <v>6</v>
      </c>
      <c r="G4" s="35">
        <v>9716</v>
      </c>
      <c r="H4" s="35">
        <v>343100</v>
      </c>
      <c r="I4" s="35">
        <v>289400</v>
      </c>
      <c r="J4" s="35">
        <f t="shared" ref="J4:J5" si="0">SUM(H4:I4)</f>
        <v>632500</v>
      </c>
    </row>
    <row r="5" spans="1:10" x14ac:dyDescent="0.25">
      <c r="A5" s="6" t="s">
        <v>62</v>
      </c>
      <c r="B5" s="3">
        <v>175</v>
      </c>
      <c r="C5" s="36">
        <v>719000</v>
      </c>
      <c r="D5" s="34">
        <f>(575000/C5)</f>
        <v>0.79972183588317103</v>
      </c>
      <c r="E5" s="3">
        <v>5</v>
      </c>
      <c r="F5" s="3">
        <v>5</v>
      </c>
      <c r="G5" s="35">
        <v>9660</v>
      </c>
      <c r="H5" s="35">
        <v>225500</v>
      </c>
      <c r="I5" s="35"/>
      <c r="J5" s="35">
        <f t="shared" si="0"/>
        <v>225500</v>
      </c>
    </row>
    <row r="6" spans="1:10" x14ac:dyDescent="0.25">
      <c r="A6" s="6" t="s">
        <v>63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mergeCells count="7">
    <mergeCell ref="H1:J1"/>
    <mergeCell ref="E1:F1"/>
    <mergeCell ref="C1:C2"/>
    <mergeCell ref="B1:B2"/>
    <mergeCell ref="A1:A2"/>
    <mergeCell ref="D1:D2"/>
    <mergeCell ref="G1:G2"/>
  </mergeCells>
  <pageMargins left="0.7" right="0.7" top="0.75" bottom="0.75" header="0.3" footer="0.3"/>
  <pageSetup paperSize="9" orientation="portrait" r:id="rId1"/>
  <ignoredErrors>
    <ignoredError sqref="J3:J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7A4D-F768-4C15-8BDB-C88BAD19903E}">
  <dimension ref="A1:B13"/>
  <sheetViews>
    <sheetView workbookViewId="0">
      <selection activeCell="K29" sqref="K29"/>
    </sheetView>
  </sheetViews>
  <sheetFormatPr baseColWidth="10" defaultRowHeight="15" x14ac:dyDescent="0.25"/>
  <cols>
    <col min="1" max="1" width="21" bestFit="1" customWidth="1"/>
    <col min="2" max="3" width="36.7109375" bestFit="1" customWidth="1"/>
    <col min="4" max="4" width="28.7109375" bestFit="1" customWidth="1"/>
  </cols>
  <sheetData>
    <row r="1" spans="1:2" x14ac:dyDescent="0.25">
      <c r="A1" s="24" t="s">
        <v>8</v>
      </c>
      <c r="B1" t="s">
        <v>41</v>
      </c>
    </row>
    <row r="3" spans="1:2" x14ac:dyDescent="0.25">
      <c r="A3" s="24" t="s">
        <v>38</v>
      </c>
      <c r="B3" t="s">
        <v>40</v>
      </c>
    </row>
    <row r="4" spans="1:2" x14ac:dyDescent="0.25">
      <c r="A4" s="25" t="s">
        <v>42</v>
      </c>
      <c r="B4" s="26">
        <v>4071</v>
      </c>
    </row>
    <row r="5" spans="1:2" x14ac:dyDescent="0.25">
      <c r="A5" s="25" t="s">
        <v>43</v>
      </c>
      <c r="B5" s="26">
        <v>3997</v>
      </c>
    </row>
    <row r="6" spans="1:2" x14ac:dyDescent="0.25">
      <c r="A6" s="25" t="s">
        <v>44</v>
      </c>
      <c r="B6" s="26">
        <v>350</v>
      </c>
    </row>
    <row r="7" spans="1:2" x14ac:dyDescent="0.25">
      <c r="A7" s="25" t="s">
        <v>45</v>
      </c>
      <c r="B7" s="26">
        <v>290</v>
      </c>
    </row>
    <row r="8" spans="1:2" x14ac:dyDescent="0.25">
      <c r="A8" s="25" t="s">
        <v>46</v>
      </c>
      <c r="B8" s="26">
        <v>3576</v>
      </c>
    </row>
    <row r="9" spans="1:2" x14ac:dyDescent="0.25">
      <c r="A9" s="25" t="s">
        <v>47</v>
      </c>
      <c r="B9" s="26">
        <v>12053</v>
      </c>
    </row>
    <row r="10" spans="1:2" x14ac:dyDescent="0.25">
      <c r="A10" s="25" t="s">
        <v>48</v>
      </c>
      <c r="B10" s="26">
        <v>13093</v>
      </c>
    </row>
    <row r="11" spans="1:2" x14ac:dyDescent="0.25">
      <c r="A11" s="25" t="s">
        <v>49</v>
      </c>
      <c r="B11" s="26">
        <v>1601</v>
      </c>
    </row>
    <row r="12" spans="1:2" x14ac:dyDescent="0.25">
      <c r="A12" s="25" t="s">
        <v>107</v>
      </c>
      <c r="B12" s="26">
        <v>153</v>
      </c>
    </row>
    <row r="13" spans="1:2" x14ac:dyDescent="0.25">
      <c r="A13" s="25" t="s">
        <v>39</v>
      </c>
      <c r="B13" s="26">
        <v>39184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ACCUEIL</vt:lpstr>
      <vt:lpstr>COMMERCIALISATION</vt:lpstr>
      <vt:lpstr>COMMUNICATION</vt:lpstr>
      <vt:lpstr>ANIMATION</vt:lpstr>
      <vt:lpstr>DIRECTION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PRALOGNAN</dc:creator>
  <cp:lastModifiedBy>Valérie SERPOLLET</cp:lastModifiedBy>
  <dcterms:created xsi:type="dcterms:W3CDTF">2021-02-14T08:00:35Z</dcterms:created>
  <dcterms:modified xsi:type="dcterms:W3CDTF">2021-10-16T10:29:48Z</dcterms:modified>
</cp:coreProperties>
</file>